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0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routunlimited11-my.sharepoint.com/personal/tanner_banks_tu_org/Documents/Banks/BR_IWMP/Periphyton/2021 Sampling/Final Spreadsheets/"/>
    </mc:Choice>
  </mc:AlternateContent>
  <xr:revisionPtr revIDLastSave="0" documentId="8_{F732866D-5898-43DF-97DA-5FBCF7367475}" xr6:coauthVersionLast="47" xr6:coauthVersionMax="47" xr10:uidLastSave="{00000000-0000-0000-0000-000000000000}"/>
  <bookViews>
    <workbookView xWindow="-27900" yWindow="45" windowWidth="26595" windowHeight="15600" xr2:uid="{DBA9ABD2-4C14-4D4E-A505-4F55F2820B98}"/>
  </bookViews>
  <sheets>
    <sheet name="Fall 2020" sheetId="1" r:id="rId1"/>
    <sheet name="Spring 2021" sheetId="2" r:id="rId2"/>
    <sheet name="Summer 2021" sheetId="3" r:id="rId3"/>
    <sheet name="Fall 2021" sheetId="4" r:id="rId4"/>
    <sheet name="Spring 2022" sheetId="9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1" i="9" l="1"/>
  <c r="J21" i="9" s="1"/>
  <c r="K21" i="9" s="1"/>
  <c r="G21" i="9"/>
  <c r="H21" i="9" s="1"/>
  <c r="I20" i="9"/>
  <c r="J20" i="9" s="1"/>
  <c r="K20" i="9" s="1"/>
  <c r="G20" i="9"/>
  <c r="H20" i="9" s="1"/>
  <c r="I19" i="9"/>
  <c r="J19" i="9" s="1"/>
  <c r="K19" i="9" s="1"/>
  <c r="G19" i="9"/>
  <c r="H19" i="9" s="1"/>
  <c r="I18" i="9"/>
  <c r="J18" i="9" s="1"/>
  <c r="K18" i="9" s="1"/>
  <c r="G18" i="9"/>
  <c r="H18" i="9" s="1"/>
  <c r="I15" i="9"/>
  <c r="J15" i="9" s="1"/>
  <c r="K15" i="9" s="1"/>
  <c r="G15" i="9"/>
  <c r="H15" i="9" s="1"/>
  <c r="I14" i="9"/>
  <c r="J14" i="9" s="1"/>
  <c r="K14" i="9" s="1"/>
  <c r="G14" i="9"/>
  <c r="H14" i="9" s="1"/>
  <c r="I17" i="9"/>
  <c r="J17" i="9" s="1"/>
  <c r="K17" i="9" s="1"/>
  <c r="G17" i="9"/>
  <c r="H17" i="9" s="1"/>
  <c r="I16" i="9"/>
  <c r="J16" i="9" s="1"/>
  <c r="K16" i="9" s="1"/>
  <c r="G16" i="9"/>
  <c r="H16" i="9" s="1"/>
  <c r="I13" i="9"/>
  <c r="J13" i="9" s="1"/>
  <c r="K13" i="9" s="1"/>
  <c r="G13" i="9"/>
  <c r="H13" i="9" s="1"/>
  <c r="I12" i="9"/>
  <c r="J12" i="9" s="1"/>
  <c r="K12" i="9" s="1"/>
  <c r="G12" i="9"/>
  <c r="H12" i="9" s="1"/>
  <c r="I11" i="9"/>
  <c r="J11" i="9" s="1"/>
  <c r="K11" i="9" s="1"/>
  <c r="G11" i="9"/>
  <c r="H11" i="9" s="1"/>
  <c r="I10" i="9"/>
  <c r="J10" i="9" s="1"/>
  <c r="K10" i="9" s="1"/>
  <c r="G10" i="9"/>
  <c r="H10" i="9" s="1"/>
  <c r="I9" i="9"/>
  <c r="J9" i="9" s="1"/>
  <c r="K9" i="9" s="1"/>
  <c r="G9" i="9"/>
  <c r="H9" i="9" s="1"/>
  <c r="I8" i="9"/>
  <c r="J8" i="9" s="1"/>
  <c r="K8" i="9" s="1"/>
  <c r="G8" i="9"/>
  <c r="H8" i="9" s="1"/>
  <c r="I5" i="9"/>
  <c r="J5" i="9" s="1"/>
  <c r="K5" i="9" s="1"/>
  <c r="G5" i="9"/>
  <c r="H5" i="9" s="1"/>
  <c r="I4" i="9"/>
  <c r="J4" i="9" s="1"/>
  <c r="K4" i="9" s="1"/>
  <c r="G4" i="9"/>
  <c r="H4" i="9" s="1"/>
  <c r="I3" i="9"/>
  <c r="J3" i="9" s="1"/>
  <c r="K3" i="9" s="1"/>
  <c r="G3" i="9"/>
  <c r="H3" i="9" s="1"/>
  <c r="I2" i="9"/>
  <c r="J2" i="9" s="1"/>
  <c r="K2" i="9" s="1"/>
  <c r="G2" i="9"/>
  <c r="H2" i="9" s="1"/>
  <c r="G5" i="4"/>
  <c r="H5" i="4" s="1"/>
  <c r="I5" i="4" l="1"/>
  <c r="J5" i="4" s="1"/>
  <c r="K5" i="4" s="1"/>
  <c r="I16" i="4"/>
  <c r="J16" i="4" s="1"/>
  <c r="K16" i="4" s="1"/>
  <c r="G5" i="3"/>
  <c r="H5" i="3" s="1"/>
  <c r="G2" i="3"/>
  <c r="H2" i="3" s="1"/>
  <c r="I2" i="2"/>
  <c r="J2" i="2" s="1"/>
  <c r="K2" i="2" s="1"/>
  <c r="I19" i="4"/>
  <c r="J19" i="4" s="1"/>
  <c r="K19" i="4" s="1"/>
  <c r="G19" i="4"/>
  <c r="H19" i="4" s="1"/>
  <c r="I18" i="4"/>
  <c r="J18" i="4" s="1"/>
  <c r="K18" i="4" s="1"/>
  <c r="G18" i="4"/>
  <c r="H18" i="4" s="1"/>
  <c r="I17" i="4"/>
  <c r="J17" i="4" s="1"/>
  <c r="K17" i="4" s="1"/>
  <c r="G17" i="4"/>
  <c r="H17" i="4" s="1"/>
  <c r="I13" i="4"/>
  <c r="J13" i="4" s="1"/>
  <c r="K13" i="4" s="1"/>
  <c r="G13" i="4"/>
  <c r="H13" i="4" s="1"/>
  <c r="I12" i="4"/>
  <c r="J12" i="4" s="1"/>
  <c r="K12" i="4" s="1"/>
  <c r="G12" i="4"/>
  <c r="H12" i="4" s="1"/>
  <c r="I15" i="4"/>
  <c r="J15" i="4" s="1"/>
  <c r="K15" i="4" s="1"/>
  <c r="G15" i="4"/>
  <c r="H15" i="4" s="1"/>
  <c r="I14" i="4"/>
  <c r="J14" i="4" s="1"/>
  <c r="K14" i="4" s="1"/>
  <c r="G14" i="4"/>
  <c r="H14" i="4" s="1"/>
  <c r="I11" i="4"/>
  <c r="J11" i="4" s="1"/>
  <c r="K11" i="4" s="1"/>
  <c r="G11" i="4"/>
  <c r="H11" i="4" s="1"/>
  <c r="I10" i="4"/>
  <c r="J10" i="4" s="1"/>
  <c r="K10" i="4" s="1"/>
  <c r="G10" i="4"/>
  <c r="H10" i="4" s="1"/>
  <c r="I9" i="4"/>
  <c r="J9" i="4" s="1"/>
  <c r="K9" i="4" s="1"/>
  <c r="G9" i="4"/>
  <c r="H9" i="4" s="1"/>
  <c r="I8" i="4"/>
  <c r="J8" i="4" s="1"/>
  <c r="K8" i="4" s="1"/>
  <c r="G8" i="4"/>
  <c r="H8" i="4" s="1"/>
  <c r="I7" i="4"/>
  <c r="J7" i="4" s="1"/>
  <c r="K7" i="4" s="1"/>
  <c r="G7" i="4"/>
  <c r="H7" i="4" s="1"/>
  <c r="I6" i="4"/>
  <c r="J6" i="4" s="1"/>
  <c r="K6" i="4" s="1"/>
  <c r="G6" i="4"/>
  <c r="H6" i="4" s="1"/>
  <c r="I4" i="4"/>
  <c r="J4" i="4" s="1"/>
  <c r="K4" i="4" s="1"/>
  <c r="G4" i="4"/>
  <c r="H4" i="4" s="1"/>
  <c r="I3" i="4"/>
  <c r="J3" i="4" s="1"/>
  <c r="K3" i="4" s="1"/>
  <c r="G3" i="4"/>
  <c r="H3" i="4" s="1"/>
  <c r="I2" i="4"/>
  <c r="J2" i="4" s="1"/>
  <c r="K2" i="4" s="1"/>
  <c r="G2" i="4"/>
  <c r="H2" i="4" s="1"/>
  <c r="I19" i="3"/>
  <c r="J19" i="3" s="1"/>
  <c r="K19" i="3" s="1"/>
  <c r="G19" i="3"/>
  <c r="H19" i="3" s="1"/>
  <c r="I18" i="3"/>
  <c r="J18" i="3" s="1"/>
  <c r="K18" i="3" s="1"/>
  <c r="G18" i="3"/>
  <c r="H18" i="3" s="1"/>
  <c r="I17" i="3"/>
  <c r="J17" i="3" s="1"/>
  <c r="K17" i="3" s="1"/>
  <c r="G17" i="3"/>
  <c r="H17" i="3" s="1"/>
  <c r="I16" i="3"/>
  <c r="J16" i="3" s="1"/>
  <c r="K16" i="3" s="1"/>
  <c r="G16" i="3"/>
  <c r="H16" i="3" s="1"/>
  <c r="I13" i="3"/>
  <c r="J13" i="3" s="1"/>
  <c r="K13" i="3" s="1"/>
  <c r="G13" i="3"/>
  <c r="H13" i="3" s="1"/>
  <c r="I12" i="3"/>
  <c r="J12" i="3" s="1"/>
  <c r="K12" i="3" s="1"/>
  <c r="G12" i="3"/>
  <c r="H12" i="3" s="1"/>
  <c r="I15" i="3"/>
  <c r="J15" i="3" s="1"/>
  <c r="K15" i="3" s="1"/>
  <c r="G15" i="3"/>
  <c r="H15" i="3" s="1"/>
  <c r="I14" i="3"/>
  <c r="J14" i="3" s="1"/>
  <c r="K14" i="3" s="1"/>
  <c r="G14" i="3"/>
  <c r="H14" i="3" s="1"/>
  <c r="I11" i="3"/>
  <c r="J11" i="3" s="1"/>
  <c r="K11" i="3" s="1"/>
  <c r="G11" i="3"/>
  <c r="H11" i="3" s="1"/>
  <c r="I10" i="3"/>
  <c r="J10" i="3" s="1"/>
  <c r="K10" i="3" s="1"/>
  <c r="G10" i="3"/>
  <c r="H10" i="3" s="1"/>
  <c r="I9" i="3"/>
  <c r="J9" i="3" s="1"/>
  <c r="K9" i="3" s="1"/>
  <c r="G9" i="3"/>
  <c r="H9" i="3" s="1"/>
  <c r="I8" i="3"/>
  <c r="J8" i="3" s="1"/>
  <c r="K8" i="3" s="1"/>
  <c r="G8" i="3"/>
  <c r="H8" i="3" s="1"/>
  <c r="I7" i="3"/>
  <c r="J7" i="3" s="1"/>
  <c r="K7" i="3" s="1"/>
  <c r="G7" i="3"/>
  <c r="H7" i="3" s="1"/>
  <c r="I6" i="3"/>
  <c r="J6" i="3" s="1"/>
  <c r="K6" i="3" s="1"/>
  <c r="G6" i="3"/>
  <c r="H6" i="3" s="1"/>
  <c r="I4" i="3"/>
  <c r="J4" i="3" s="1"/>
  <c r="K4" i="3" s="1"/>
  <c r="G4" i="3"/>
  <c r="H4" i="3" s="1"/>
  <c r="I3" i="3"/>
  <c r="J3" i="3" s="1"/>
  <c r="K3" i="3" s="1"/>
  <c r="G3" i="3"/>
  <c r="H3" i="3" s="1"/>
  <c r="I19" i="2"/>
  <c r="J19" i="2" s="1"/>
  <c r="K19" i="2" s="1"/>
  <c r="G19" i="2"/>
  <c r="H19" i="2" s="1"/>
  <c r="I18" i="2"/>
  <c r="J18" i="2" s="1"/>
  <c r="K18" i="2" s="1"/>
  <c r="G18" i="2"/>
  <c r="H18" i="2" s="1"/>
  <c r="I17" i="2"/>
  <c r="J17" i="2" s="1"/>
  <c r="K17" i="2" s="1"/>
  <c r="G17" i="2"/>
  <c r="H17" i="2" s="1"/>
  <c r="I16" i="2"/>
  <c r="J16" i="2" s="1"/>
  <c r="K16" i="2" s="1"/>
  <c r="G16" i="2"/>
  <c r="H16" i="2" s="1"/>
  <c r="I13" i="2"/>
  <c r="J13" i="2" s="1"/>
  <c r="K13" i="2" s="1"/>
  <c r="G13" i="2"/>
  <c r="H13" i="2" s="1"/>
  <c r="I12" i="2"/>
  <c r="J12" i="2" s="1"/>
  <c r="K12" i="2" s="1"/>
  <c r="G12" i="2"/>
  <c r="H12" i="2" s="1"/>
  <c r="I15" i="2"/>
  <c r="J15" i="2" s="1"/>
  <c r="K15" i="2" s="1"/>
  <c r="G15" i="2"/>
  <c r="H15" i="2" s="1"/>
  <c r="I14" i="2"/>
  <c r="J14" i="2" s="1"/>
  <c r="K14" i="2" s="1"/>
  <c r="G14" i="2"/>
  <c r="H14" i="2" s="1"/>
  <c r="I11" i="2"/>
  <c r="J11" i="2" s="1"/>
  <c r="K11" i="2" s="1"/>
  <c r="G11" i="2"/>
  <c r="H11" i="2" s="1"/>
  <c r="I10" i="2"/>
  <c r="J10" i="2" s="1"/>
  <c r="K10" i="2" s="1"/>
  <c r="G10" i="2"/>
  <c r="H10" i="2" s="1"/>
  <c r="I9" i="2"/>
  <c r="J9" i="2" s="1"/>
  <c r="K9" i="2" s="1"/>
  <c r="G9" i="2"/>
  <c r="H9" i="2" s="1"/>
  <c r="I8" i="2"/>
  <c r="J8" i="2" s="1"/>
  <c r="K8" i="2" s="1"/>
  <c r="G8" i="2"/>
  <c r="H8" i="2" s="1"/>
  <c r="I7" i="2"/>
  <c r="J7" i="2" s="1"/>
  <c r="K7" i="2" s="1"/>
  <c r="G7" i="2"/>
  <c r="H7" i="2" s="1"/>
  <c r="I6" i="2"/>
  <c r="J6" i="2" s="1"/>
  <c r="K6" i="2" s="1"/>
  <c r="G6" i="2"/>
  <c r="H6" i="2" s="1"/>
  <c r="I5" i="2"/>
  <c r="J5" i="2" s="1"/>
  <c r="K5" i="2" s="1"/>
  <c r="G5" i="2"/>
  <c r="H5" i="2" s="1"/>
  <c r="I4" i="2"/>
  <c r="J4" i="2" s="1"/>
  <c r="K4" i="2" s="1"/>
  <c r="G4" i="2"/>
  <c r="H4" i="2" s="1"/>
  <c r="I3" i="2"/>
  <c r="J3" i="2" s="1"/>
  <c r="K3" i="2" s="1"/>
  <c r="G3" i="2"/>
  <c r="H3" i="2" s="1"/>
  <c r="G16" i="4" l="1"/>
  <c r="H16" i="4" s="1"/>
  <c r="I5" i="3"/>
  <c r="J5" i="3" s="1"/>
  <c r="K5" i="3" s="1"/>
  <c r="I2" i="3"/>
  <c r="J2" i="3" s="1"/>
  <c r="K2" i="3" s="1"/>
  <c r="G2" i="2"/>
  <c r="H2" i="2" s="1"/>
  <c r="G3" i="1" l="1"/>
  <c r="H3" i="1" s="1"/>
  <c r="I3" i="1"/>
  <c r="J3" i="1" s="1"/>
  <c r="K3" i="1" s="1"/>
  <c r="I2" i="1" l="1"/>
  <c r="J2" i="1" s="1"/>
  <c r="K2" i="1" s="1"/>
  <c r="G2" i="1"/>
  <c r="H2" i="1" s="1"/>
  <c r="I16" i="1"/>
  <c r="J16" i="1" s="1"/>
  <c r="K16" i="1" s="1"/>
  <c r="G16" i="1"/>
  <c r="H16" i="1" s="1"/>
  <c r="I17" i="1"/>
  <c r="J17" i="1" s="1"/>
  <c r="K17" i="1" s="1"/>
  <c r="G17" i="1"/>
  <c r="H17" i="1" s="1"/>
  <c r="I7" i="1"/>
  <c r="J7" i="1" s="1"/>
  <c r="K7" i="1" s="1"/>
  <c r="G7" i="1"/>
  <c r="H7" i="1" s="1"/>
  <c r="I6" i="1"/>
  <c r="J6" i="1" s="1"/>
  <c r="K6" i="1" s="1"/>
  <c r="G6" i="1"/>
  <c r="H6" i="1" s="1"/>
  <c r="I11" i="1"/>
  <c r="J11" i="1" s="1"/>
  <c r="K11" i="1" s="1"/>
  <c r="G11" i="1"/>
  <c r="H11" i="1" s="1"/>
  <c r="I10" i="1"/>
  <c r="J10" i="1" s="1"/>
  <c r="K10" i="1" s="1"/>
  <c r="G10" i="1"/>
  <c r="H10" i="1" s="1"/>
  <c r="I19" i="1"/>
  <c r="J19" i="1" s="1"/>
  <c r="K19" i="1" s="1"/>
  <c r="G19" i="1"/>
  <c r="H19" i="1" s="1"/>
  <c r="I18" i="1"/>
  <c r="J18" i="1" s="1"/>
  <c r="K18" i="1" s="1"/>
  <c r="G18" i="1"/>
  <c r="H18" i="1" s="1"/>
  <c r="I5" i="1"/>
  <c r="J5" i="1" s="1"/>
  <c r="K5" i="1" s="1"/>
  <c r="G5" i="1"/>
  <c r="H5" i="1" s="1"/>
  <c r="I4" i="1"/>
  <c r="J4" i="1" s="1"/>
  <c r="K4" i="1" s="1"/>
  <c r="G4" i="1"/>
  <c r="H4" i="1" s="1"/>
  <c r="I9" i="1"/>
  <c r="J9" i="1" s="1"/>
  <c r="K9" i="1" s="1"/>
  <c r="G9" i="1"/>
  <c r="H9" i="1" s="1"/>
  <c r="I8" i="1"/>
  <c r="J8" i="1" s="1"/>
  <c r="K8" i="1" s="1"/>
  <c r="G8" i="1"/>
  <c r="H8" i="1" s="1"/>
  <c r="I13" i="1"/>
  <c r="J13" i="1" s="1"/>
  <c r="K13" i="1" s="1"/>
  <c r="G13" i="1"/>
  <c r="H13" i="1" s="1"/>
  <c r="I12" i="1"/>
  <c r="J12" i="1" s="1"/>
  <c r="K12" i="1" s="1"/>
  <c r="G12" i="1"/>
  <c r="H12" i="1" s="1"/>
  <c r="I15" i="1"/>
  <c r="J15" i="1" s="1"/>
  <c r="K15" i="1" s="1"/>
  <c r="G15" i="1"/>
  <c r="H15" i="1" s="1"/>
  <c r="I14" i="1"/>
  <c r="J14" i="1" s="1"/>
  <c r="K14" i="1" s="1"/>
  <c r="G14" i="1"/>
  <c r="H14" i="1" s="1"/>
</calcChain>
</file>

<file path=xl/sharedStrings.xml><?xml version="1.0" encoding="utf-8"?>
<sst xmlns="http://schemas.openxmlformats.org/spreadsheetml/2006/main" count="147" uniqueCount="31">
  <si>
    <t>Date</t>
  </si>
  <si>
    <t>Sample ID</t>
  </si>
  <si>
    <t>Total Area (cm²)</t>
  </si>
  <si>
    <t>CHLA (mg/L)</t>
  </si>
  <si>
    <t>AVG AFDW (mg/L)</t>
  </si>
  <si>
    <t>Initial Sample Volume (mL)</t>
  </si>
  <si>
    <t>CHLA (mg/cm²)</t>
  </si>
  <si>
    <t>CHLA (mg/m²)</t>
  </si>
  <si>
    <t>AVG AFDW (mg/cm²)</t>
  </si>
  <si>
    <t>AVG AFDW (mg/m²)</t>
  </si>
  <si>
    <t>AVG AFDW (g/m²)</t>
  </si>
  <si>
    <t>TR-UBR-US</t>
  </si>
  <si>
    <t>TR-UBR-DS</t>
  </si>
  <si>
    <t>TR-Blue-5-US</t>
  </si>
  <si>
    <t>TR-Blue-5-DS</t>
  </si>
  <si>
    <t>TR-DRD-US</t>
  </si>
  <si>
    <t>TR-DRD-DS</t>
  </si>
  <si>
    <t>TR-Blue-3-US</t>
  </si>
  <si>
    <t>TR-Blue-3-DS</t>
  </si>
  <si>
    <t>TR-D5-US</t>
  </si>
  <si>
    <t>TR-D5-DS</t>
  </si>
  <si>
    <t>TR-Blue-2-US</t>
  </si>
  <si>
    <t>TR-Blue-2-DS</t>
  </si>
  <si>
    <t>TR-Blue-1-US</t>
  </si>
  <si>
    <t>TR-Blue-1-DS</t>
  </si>
  <si>
    <t>TR-SCR-US</t>
  </si>
  <si>
    <t>TR-SCR-DS</t>
  </si>
  <si>
    <t>TR-BRC-US</t>
  </si>
  <si>
    <t>TR-BRC-DS</t>
  </si>
  <si>
    <t>Wildernest-US</t>
  </si>
  <si>
    <t>Wildernest-DS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</si>
</sst>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000"/>
    <numFmt numFmtId="166" formatCode="0.00000"/>
  </numFmts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D0D7E5"/>
      </left>
      <right style="thin">
        <color rgb="FFD0D7E5"/>
      </right>
      <top style="thin">
        <color indexed="64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5">
    <xf numFmtId="0" fontId="0" fillId="0" borderId="0" xfId="0"/>
    <xf numFmtId="0" fontId="1" fillId="0" borderId="1" xfId="0" applyFont="1" applyBorder="1"/>
    <xf numFmtId="14" fontId="0" fillId="0" borderId="1" xfId="0" applyNumberFormat="1" applyBorder="1"/>
    <xf numFmtId="0" fontId="0" fillId="0" borderId="1" xfId="0" applyBorder="1"/>
    <xf numFmtId="164" fontId="0" fillId="0" borderId="1" xfId="0" applyNumberFormat="1" applyBorder="1"/>
    <xf numFmtId="2" fontId="0" fillId="0" borderId="1" xfId="0" applyNumberFormat="1" applyBorder="1"/>
    <xf numFmtId="0" fontId="0" fillId="0" borderId="3" xfId="0" applyBorder="1"/>
    <xf numFmtId="0" fontId="0" fillId="0" borderId="4" xfId="0" applyBorder="1"/>
    <xf numFmtId="0" fontId="4" fillId="0" borderId="5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0" fillId="0" borderId="1" xfId="0" applyBorder="1" applyAlignment="1">
      <alignment horizontal="right"/>
    </xf>
    <xf numFmtId="165" fontId="3" fillId="0" borderId="2" xfId="1" applyNumberFormat="1" applyFont="1" applyBorder="1" applyAlignment="1">
      <alignment horizontal="right" wrapText="1"/>
    </xf>
    <xf numFmtId="166" fontId="0" fillId="0" borderId="0" xfId="0" applyNumberFormat="1"/>
    <xf numFmtId="165" fontId="0" fillId="0" borderId="1" xfId="0" applyNumberFormat="1" applyBorder="1"/>
    <xf numFmtId="166" fontId="0" fillId="0" borderId="1" xfId="0" applyNumberFormat="1" applyBorder="1"/>
  </cellXfs>
  <cellStyles count="2">
    <cellStyle name="Normal" xfId="0" builtinId="0"/>
    <cellStyle name="Normal_Sheet1" xfId="1" xr:uid="{57A481A8-F77F-42BC-85A0-DC6C285A81C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CB247A-F40F-4D0B-8E92-F3AA1122D370}">
  <dimension ref="A1:K19"/>
  <sheetViews>
    <sheetView tabSelected="1" workbookViewId="0">
      <selection activeCell="D29" sqref="D29"/>
    </sheetView>
  </sheetViews>
  <sheetFormatPr defaultRowHeight="15"/>
  <cols>
    <col min="1" max="1" width="11" customWidth="1"/>
    <col min="2" max="2" width="17.140625" customWidth="1"/>
    <col min="3" max="3" width="17.7109375" customWidth="1"/>
    <col min="4" max="4" width="12.28515625" customWidth="1"/>
    <col min="5" max="5" width="21" customWidth="1"/>
    <col min="6" max="6" width="27.85546875" customWidth="1"/>
    <col min="7" max="8" width="14.85546875" customWidth="1"/>
    <col min="9" max="9" width="21.5703125" customWidth="1"/>
    <col min="10" max="10" width="20.85546875" customWidth="1"/>
    <col min="11" max="11" width="21.42578125" customWidth="1"/>
  </cols>
  <sheetData>
    <row r="1" spans="1:1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>
      <c r="A2" s="2">
        <v>44110</v>
      </c>
      <c r="B2" s="3" t="s">
        <v>11</v>
      </c>
      <c r="C2" s="3">
        <v>550.98572281449901</v>
      </c>
      <c r="D2" s="4">
        <v>0.85440000000000005</v>
      </c>
      <c r="E2" s="5">
        <v>331.33333333332001</v>
      </c>
      <c r="F2" s="3">
        <v>438</v>
      </c>
      <c r="G2" s="3">
        <f t="shared" ref="G2:G11" si="0">((F2/1000)*D2)/C2</f>
        <v>6.7919582033524218E-4</v>
      </c>
      <c r="H2" s="3">
        <f>G2*10000</f>
        <v>6.7919582033524222</v>
      </c>
      <c r="I2" s="3">
        <f t="shared" ref="I2:I11" si="1">((F2/1000)*E2)/C2</f>
        <v>0.26338976490839716</v>
      </c>
      <c r="J2" s="3">
        <f t="shared" ref="J2:J11" si="2">I2*10000</f>
        <v>2633.8976490839718</v>
      </c>
      <c r="K2" s="3">
        <f t="shared" ref="K2:K11" si="3">J2/1000</f>
        <v>2.6338976490839716</v>
      </c>
    </row>
    <row r="3" spans="1:11">
      <c r="A3" s="2"/>
      <c r="B3" s="3" t="s">
        <v>12</v>
      </c>
      <c r="C3" s="3">
        <v>584.52303630363042</v>
      </c>
      <c r="D3" s="4">
        <v>1.8022499999999999</v>
      </c>
      <c r="E3" s="5">
        <v>500.99999999997635</v>
      </c>
      <c r="F3" s="3">
        <v>373</v>
      </c>
      <c r="G3" s="3">
        <f t="shared" si="0"/>
        <v>1.1500645966856392E-3</v>
      </c>
      <c r="H3" s="3">
        <f t="shared" ref="H3:H11" si="4">G3*10000</f>
        <v>11.500645966856391</v>
      </c>
      <c r="I3" s="3">
        <f t="shared" si="1"/>
        <v>0.3197016856371081</v>
      </c>
      <c r="J3" s="3">
        <f t="shared" si="2"/>
        <v>3197.0168563710808</v>
      </c>
      <c r="K3" s="3">
        <f t="shared" si="3"/>
        <v>3.1970168563710808</v>
      </c>
    </row>
    <row r="4" spans="1:11">
      <c r="A4" s="2"/>
      <c r="B4" s="3" t="s">
        <v>13</v>
      </c>
      <c r="C4" s="10">
        <v>178.32208982322024</v>
      </c>
      <c r="D4" s="4">
        <v>3.4443000000000001</v>
      </c>
      <c r="E4" s="5">
        <v>1240.0000000000091</v>
      </c>
      <c r="F4" s="3">
        <v>565</v>
      </c>
      <c r="G4" s="3">
        <f t="shared" si="0"/>
        <v>1.0913002993230945E-2</v>
      </c>
      <c r="H4" s="3">
        <f t="shared" si="4"/>
        <v>109.13002993230945</v>
      </c>
      <c r="I4" s="3">
        <f t="shared" si="1"/>
        <v>3.9288458356143394</v>
      </c>
      <c r="J4" s="3">
        <f t="shared" si="2"/>
        <v>39288.458356143397</v>
      </c>
      <c r="K4" s="3">
        <f t="shared" si="3"/>
        <v>39.288458356143394</v>
      </c>
    </row>
    <row r="5" spans="1:11">
      <c r="A5" s="2"/>
      <c r="B5" s="3" t="s">
        <v>14</v>
      </c>
      <c r="C5" s="10">
        <v>602.92967134869764</v>
      </c>
      <c r="D5" s="4">
        <v>4.2052500000000004</v>
      </c>
      <c r="E5" s="5">
        <v>1320.0000000000273</v>
      </c>
      <c r="F5" s="3">
        <v>780</v>
      </c>
      <c r="G5" s="3">
        <f t="shared" si="0"/>
        <v>5.4402613702237155E-3</v>
      </c>
      <c r="H5" s="3">
        <f t="shared" si="4"/>
        <v>54.402613702237154</v>
      </c>
      <c r="I5" s="3">
        <f t="shared" si="1"/>
        <v>1.707661853325118</v>
      </c>
      <c r="J5" s="3">
        <f t="shared" si="2"/>
        <v>17076.618533251181</v>
      </c>
      <c r="K5" s="3">
        <f t="shared" si="3"/>
        <v>17.076618533251182</v>
      </c>
    </row>
    <row r="6" spans="1:11">
      <c r="A6" s="2"/>
      <c r="B6" s="3" t="s">
        <v>15</v>
      </c>
      <c r="C6" s="3">
        <v>613.27713980895669</v>
      </c>
      <c r="D6" s="4">
        <v>0.21360000000000001</v>
      </c>
      <c r="E6" s="5">
        <v>236.66666666664847</v>
      </c>
      <c r="F6" s="3">
        <v>270</v>
      </c>
      <c r="G6" s="3">
        <f t="shared" si="0"/>
        <v>9.403905062883241E-5</v>
      </c>
      <c r="H6" s="3">
        <f t="shared" si="4"/>
        <v>0.9403905062883241</v>
      </c>
      <c r="I6" s="3">
        <f t="shared" si="1"/>
        <v>0.1041943288802526</v>
      </c>
      <c r="J6" s="3">
        <f t="shared" si="2"/>
        <v>1041.943288802526</v>
      </c>
      <c r="K6" s="3">
        <f t="shared" si="3"/>
        <v>1.041943288802526</v>
      </c>
    </row>
    <row r="7" spans="1:11">
      <c r="A7" s="2"/>
      <c r="B7" s="3" t="s">
        <v>16</v>
      </c>
      <c r="C7" s="3">
        <v>515.47016674792781</v>
      </c>
      <c r="D7" s="4">
        <v>0.24030000000000001</v>
      </c>
      <c r="E7" s="5">
        <v>245.99999999997331</v>
      </c>
      <c r="F7" s="3">
        <v>245</v>
      </c>
      <c r="G7" s="3">
        <f t="shared" si="0"/>
        <v>1.1421320533723531E-4</v>
      </c>
      <c r="H7" s="3">
        <f t="shared" si="4"/>
        <v>1.1421320533723531</v>
      </c>
      <c r="I7" s="3">
        <f t="shared" si="1"/>
        <v>0.11692238249253781</v>
      </c>
      <c r="J7" s="3">
        <f t="shared" si="2"/>
        <v>1169.223824925378</v>
      </c>
      <c r="K7" s="3">
        <f t="shared" si="3"/>
        <v>1.1692238249253781</v>
      </c>
    </row>
    <row r="8" spans="1:11">
      <c r="A8" s="2"/>
      <c r="B8" s="3" t="s">
        <v>17</v>
      </c>
      <c r="C8" s="10">
        <v>303.22104710869394</v>
      </c>
      <c r="D8" s="4">
        <v>0.18690000000000001</v>
      </c>
      <c r="E8" s="5">
        <v>294.66666666667152</v>
      </c>
      <c r="F8" s="3">
        <v>315</v>
      </c>
      <c r="G8" s="3">
        <f t="shared" si="0"/>
        <v>1.9416033471745102E-4</v>
      </c>
      <c r="H8" s="3">
        <f t="shared" si="4"/>
        <v>1.9416033471745102</v>
      </c>
      <c r="I8" s="3">
        <f t="shared" si="1"/>
        <v>0.30611331530271008</v>
      </c>
      <c r="J8" s="3">
        <f t="shared" si="2"/>
        <v>3061.1331530271009</v>
      </c>
      <c r="K8" s="3">
        <f t="shared" si="3"/>
        <v>3.0611331530271011</v>
      </c>
    </row>
    <row r="9" spans="1:11">
      <c r="A9" s="2"/>
      <c r="B9" s="3" t="s">
        <v>18</v>
      </c>
      <c r="C9" s="3">
        <v>637.67083274021354</v>
      </c>
      <c r="D9" s="4">
        <v>1.3616999999999999</v>
      </c>
      <c r="E9" s="5">
        <v>473.00000000000182</v>
      </c>
      <c r="F9" s="3">
        <v>432</v>
      </c>
      <c r="G9" s="3">
        <f t="shared" si="0"/>
        <v>9.2250479369134668E-4</v>
      </c>
      <c r="H9" s="3">
        <f t="shared" si="4"/>
        <v>9.2250479369134677</v>
      </c>
      <c r="I9" s="3">
        <f t="shared" si="1"/>
        <v>0.32044118926048959</v>
      </c>
      <c r="J9" s="3">
        <f t="shared" si="2"/>
        <v>3204.4118926048959</v>
      </c>
      <c r="K9" s="3">
        <f t="shared" si="3"/>
        <v>3.2044118926048961</v>
      </c>
    </row>
    <row r="10" spans="1:11">
      <c r="A10" s="2"/>
      <c r="B10" s="3" t="s">
        <v>19</v>
      </c>
      <c r="C10" s="3">
        <v>409.83102321262771</v>
      </c>
      <c r="D10" s="4">
        <v>0.76095000000000002</v>
      </c>
      <c r="E10" s="5">
        <v>492.99999999998363</v>
      </c>
      <c r="F10" s="3">
        <v>474</v>
      </c>
      <c r="G10" s="3">
        <f t="shared" si="0"/>
        <v>8.8009516012863508E-4</v>
      </c>
      <c r="H10" s="3">
        <f t="shared" si="4"/>
        <v>8.80095160128635</v>
      </c>
      <c r="I10" s="3">
        <f t="shared" si="1"/>
        <v>0.57019109526697254</v>
      </c>
      <c r="J10" s="3">
        <f t="shared" si="2"/>
        <v>5701.9109526697257</v>
      </c>
      <c r="K10" s="3">
        <f t="shared" si="3"/>
        <v>5.701910952669726</v>
      </c>
    </row>
    <row r="11" spans="1:11">
      <c r="A11" s="2"/>
      <c r="B11" s="3" t="s">
        <v>20</v>
      </c>
      <c r="C11" s="3">
        <v>387.9410575197889</v>
      </c>
      <c r="D11" s="4">
        <v>3.96495</v>
      </c>
      <c r="E11" s="5">
        <v>639.00000000003274</v>
      </c>
      <c r="F11" s="3">
        <v>579</v>
      </c>
      <c r="G11" s="3">
        <f t="shared" si="0"/>
        <v>5.9176671442746059E-3</v>
      </c>
      <c r="H11" s="3">
        <f t="shared" si="4"/>
        <v>59.176671442746056</v>
      </c>
      <c r="I11" s="3">
        <f t="shared" si="1"/>
        <v>0.95370415899107608</v>
      </c>
      <c r="J11" s="3">
        <f t="shared" si="2"/>
        <v>9537.0415899107611</v>
      </c>
      <c r="K11" s="3">
        <f t="shared" si="3"/>
        <v>9.5370415899107606</v>
      </c>
    </row>
    <row r="12" spans="1:11">
      <c r="A12" s="2"/>
      <c r="B12" s="3" t="s">
        <v>21</v>
      </c>
      <c r="C12" s="10">
        <v>327.44263460019312</v>
      </c>
      <c r="D12" s="4">
        <v>1.7782199999999999</v>
      </c>
      <c r="E12" s="5">
        <v>515.99999999998545</v>
      </c>
      <c r="F12" s="3">
        <v>804</v>
      </c>
      <c r="G12" s="3">
        <f t="shared" ref="G12:G19" si="5">((F12/1000)*D12)/C12</f>
        <v>4.3662270239965776E-3</v>
      </c>
      <c r="H12" s="3">
        <f t="shared" ref="H12:H19" si="6">G12*10000</f>
        <v>43.662270239965778</v>
      </c>
      <c r="I12" s="3">
        <f t="shared" ref="I12:I19" si="7">((F12/1000)*E12)/C12</f>
        <v>1.2669822318847896</v>
      </c>
      <c r="J12" s="3">
        <f t="shared" ref="J12:J19" si="8">I12*10000</f>
        <v>12669.822318847897</v>
      </c>
      <c r="K12" s="3">
        <f t="shared" ref="K12:K19" si="9">J12/1000</f>
        <v>12.669822318847897</v>
      </c>
    </row>
    <row r="13" spans="1:11">
      <c r="A13" s="2"/>
      <c r="B13" s="3" t="s">
        <v>22</v>
      </c>
      <c r="C13" s="10">
        <v>454.00428903225804</v>
      </c>
      <c r="D13" s="4">
        <v>1.3616999999999999</v>
      </c>
      <c r="E13" s="5">
        <v>366.66666666666669</v>
      </c>
      <c r="F13" s="3">
        <v>480</v>
      </c>
      <c r="G13" s="3">
        <f t="shared" si="5"/>
        <v>1.4396692185292528E-3</v>
      </c>
      <c r="H13" s="3">
        <f t="shared" si="6"/>
        <v>14.396692185292528</v>
      </c>
      <c r="I13" s="3">
        <f t="shared" si="7"/>
        <v>0.38766153591887059</v>
      </c>
      <c r="J13" s="3">
        <f t="shared" si="8"/>
        <v>3876.615359188706</v>
      </c>
      <c r="K13" s="3">
        <f t="shared" si="9"/>
        <v>3.876615359188706</v>
      </c>
    </row>
    <row r="14" spans="1:11">
      <c r="A14" s="2"/>
      <c r="B14" s="3" t="s">
        <v>23</v>
      </c>
      <c r="C14" s="10">
        <v>351.05996007090215</v>
      </c>
      <c r="D14" s="4">
        <v>1.4418</v>
      </c>
      <c r="E14" s="5">
        <v>503.99999999995089</v>
      </c>
      <c r="F14" s="3">
        <v>542</v>
      </c>
      <c r="G14" s="3">
        <f t="shared" si="5"/>
        <v>2.2259889730579718E-3</v>
      </c>
      <c r="H14" s="3">
        <f t="shared" si="6"/>
        <v>22.259889730579719</v>
      </c>
      <c r="I14" s="3">
        <f t="shared" si="7"/>
        <v>0.77812348621244865</v>
      </c>
      <c r="J14" s="3">
        <f t="shared" si="8"/>
        <v>7781.2348621244864</v>
      </c>
      <c r="K14" s="3">
        <f t="shared" si="9"/>
        <v>7.781234862124486</v>
      </c>
    </row>
    <row r="15" spans="1:11">
      <c r="A15" s="2"/>
      <c r="B15" s="3" t="s">
        <v>24</v>
      </c>
      <c r="C15" s="10">
        <v>415.32557828981055</v>
      </c>
      <c r="D15" s="4">
        <v>0.97721999999999998</v>
      </c>
      <c r="E15" s="5">
        <v>425</v>
      </c>
      <c r="F15" s="3">
        <v>497</v>
      </c>
      <c r="G15" s="3">
        <f t="shared" si="5"/>
        <v>1.1693918347140612E-3</v>
      </c>
      <c r="H15" s="3">
        <f t="shared" si="6"/>
        <v>11.693918347140611</v>
      </c>
      <c r="I15" s="3">
        <f t="shared" si="7"/>
        <v>0.50857691180437969</v>
      </c>
      <c r="J15" s="3">
        <f t="shared" si="8"/>
        <v>5085.7691180437969</v>
      </c>
      <c r="K15" s="3">
        <f t="shared" si="9"/>
        <v>5.0857691180437969</v>
      </c>
    </row>
    <row r="16" spans="1:11">
      <c r="A16" s="2"/>
      <c r="B16" s="3" t="s">
        <v>25</v>
      </c>
      <c r="C16" s="3">
        <v>427.01396739559556</v>
      </c>
      <c r="D16" s="4">
        <v>1.98648</v>
      </c>
      <c r="E16" s="5">
        <v>540.66666666667516</v>
      </c>
      <c r="F16" s="3">
        <v>503</v>
      </c>
      <c r="G16" s="3">
        <f t="shared" si="5"/>
        <v>2.3399689853103064E-3</v>
      </c>
      <c r="H16" s="3">
        <f t="shared" si="6"/>
        <v>23.399689853103066</v>
      </c>
      <c r="I16" s="3">
        <f t="shared" si="7"/>
        <v>0.63687690356365301</v>
      </c>
      <c r="J16" s="3">
        <f t="shared" si="8"/>
        <v>6368.7690356365301</v>
      </c>
      <c r="K16" s="3">
        <f t="shared" si="9"/>
        <v>6.3687690356365305</v>
      </c>
    </row>
    <row r="17" spans="1:11">
      <c r="A17" s="2"/>
      <c r="B17" s="3" t="s">
        <v>26</v>
      </c>
      <c r="C17" s="3">
        <v>380.81606174686937</v>
      </c>
      <c r="D17" s="4">
        <v>0.41652</v>
      </c>
      <c r="E17" s="5">
        <v>407.99999999994725</v>
      </c>
      <c r="F17" s="3">
        <v>743</v>
      </c>
      <c r="G17" s="3">
        <f t="shared" si="5"/>
        <v>8.1266099591594801E-4</v>
      </c>
      <c r="H17" s="3">
        <f t="shared" si="6"/>
        <v>8.1266099591594809</v>
      </c>
      <c r="I17" s="3">
        <f t="shared" si="7"/>
        <v>0.79603785252488213</v>
      </c>
      <c r="J17" s="3">
        <f t="shared" si="8"/>
        <v>7960.3785252488215</v>
      </c>
      <c r="K17" s="3">
        <f t="shared" si="9"/>
        <v>7.9603785252488217</v>
      </c>
    </row>
    <row r="18" spans="1:11">
      <c r="A18" s="2"/>
      <c r="B18" s="3" t="s">
        <v>27</v>
      </c>
      <c r="C18" s="3">
        <v>527.27342118432023</v>
      </c>
      <c r="D18" s="4">
        <v>8.0100000000000005E-2</v>
      </c>
      <c r="E18" s="5">
        <v>111.200000000008</v>
      </c>
      <c r="F18" s="3">
        <v>430</v>
      </c>
      <c r="G18" s="3">
        <f t="shared" si="5"/>
        <v>6.5322845067056163E-5</v>
      </c>
      <c r="H18" s="3">
        <f t="shared" si="6"/>
        <v>0.65322845067056168</v>
      </c>
      <c r="I18" s="3">
        <f t="shared" si="7"/>
        <v>9.0685397895844802E-2</v>
      </c>
      <c r="J18" s="3">
        <f t="shared" si="8"/>
        <v>906.85397895844801</v>
      </c>
      <c r="K18" s="3">
        <f t="shared" si="9"/>
        <v>0.90685397895844799</v>
      </c>
    </row>
    <row r="19" spans="1:11">
      <c r="A19" s="2"/>
      <c r="B19" s="3" t="s">
        <v>28</v>
      </c>
      <c r="C19" s="3">
        <v>406.3547095115681</v>
      </c>
      <c r="D19" s="4">
        <v>0.12816</v>
      </c>
      <c r="E19" s="5">
        <v>80.400000000008731</v>
      </c>
      <c r="F19" s="3">
        <v>411</v>
      </c>
      <c r="G19" s="3">
        <f t="shared" si="5"/>
        <v>1.2962507574555495E-4</v>
      </c>
      <c r="H19" s="3">
        <f t="shared" si="6"/>
        <v>1.2962507574555495</v>
      </c>
      <c r="I19" s="3">
        <f t="shared" si="7"/>
        <v>8.1319101825403792E-2</v>
      </c>
      <c r="J19" s="3">
        <f t="shared" si="8"/>
        <v>813.19101825403789</v>
      </c>
      <c r="K19" s="3">
        <f t="shared" si="9"/>
        <v>0.81319101825403783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E08BF8-F40D-46CF-8E22-32B5697E58AD}">
  <dimension ref="A1:K19"/>
  <sheetViews>
    <sheetView workbookViewId="0">
      <selection activeCell="D28" sqref="D28"/>
    </sheetView>
  </sheetViews>
  <sheetFormatPr defaultRowHeight="15"/>
  <cols>
    <col min="1" max="1" width="17" bestFit="1" customWidth="1"/>
    <col min="2" max="2" width="17.5703125" bestFit="1" customWidth="1"/>
    <col min="3" max="3" width="25.5703125" bestFit="1" customWidth="1"/>
    <col min="4" max="4" width="14.42578125" bestFit="1" customWidth="1"/>
    <col min="5" max="5" width="17.5703125" bestFit="1" customWidth="1"/>
    <col min="6" max="6" width="20" bestFit="1" customWidth="1"/>
    <col min="7" max="7" width="19.140625" bestFit="1" customWidth="1"/>
    <col min="8" max="8" width="17.42578125" bestFit="1" customWidth="1"/>
    <col min="9" max="9" width="20" bestFit="1" customWidth="1"/>
    <col min="10" max="10" width="19.140625" bestFit="1" customWidth="1"/>
    <col min="11" max="11" width="17.42578125" bestFit="1" customWidth="1"/>
  </cols>
  <sheetData>
    <row r="1" spans="1:1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>
      <c r="A2" s="2">
        <v>44307</v>
      </c>
      <c r="B2" s="3" t="s">
        <v>11</v>
      </c>
      <c r="C2" s="3">
        <v>612.42614149999997</v>
      </c>
      <c r="D2" s="13">
        <v>1.7221500000000001</v>
      </c>
      <c r="E2" s="14">
        <v>287.99999999997698</v>
      </c>
      <c r="F2" s="3">
        <v>438</v>
      </c>
      <c r="G2" s="3">
        <f t="shared" ref="G2:G11" si="0">((F2/1000)*D2)/C2</f>
        <v>1.2316614998708381E-3</v>
      </c>
      <c r="H2" s="3">
        <f>G2*10000</f>
        <v>12.316614998708381</v>
      </c>
      <c r="I2" s="3">
        <f t="shared" ref="I2:I11" si="1">((F2/1000)*E2)/C2</f>
        <v>0.2059742252200871</v>
      </c>
      <c r="J2" s="3">
        <f t="shared" ref="J2:J11" si="2">I2*10000</f>
        <v>2059.742252200871</v>
      </c>
      <c r="K2" s="3">
        <f t="shared" ref="K2:K11" si="3">J2/1000</f>
        <v>2.0597422522008708</v>
      </c>
    </row>
    <row r="3" spans="1:11">
      <c r="A3" s="2"/>
      <c r="B3" s="3" t="s">
        <v>12</v>
      </c>
      <c r="C3" s="3">
        <v>448.47186909999999</v>
      </c>
      <c r="D3" s="13">
        <v>0.56069999999999998</v>
      </c>
      <c r="E3" s="14">
        <v>463.33333333334895</v>
      </c>
      <c r="F3" s="3">
        <v>373</v>
      </c>
      <c r="G3" s="3">
        <f t="shared" si="0"/>
        <v>4.6634162454761648E-4</v>
      </c>
      <c r="H3" s="3">
        <f t="shared" ref="H3:H11" si="4">G3*10000</f>
        <v>4.6634162454761645</v>
      </c>
      <c r="I3" s="3">
        <f t="shared" si="1"/>
        <v>0.38536047685702912</v>
      </c>
      <c r="J3" s="3">
        <f t="shared" si="2"/>
        <v>3853.6047685702911</v>
      </c>
      <c r="K3" s="3">
        <f t="shared" si="3"/>
        <v>3.8536047685702912</v>
      </c>
    </row>
    <row r="4" spans="1:11">
      <c r="A4" s="2"/>
      <c r="B4" s="3" t="s">
        <v>13</v>
      </c>
      <c r="C4" s="10">
        <v>622.46908429999996</v>
      </c>
      <c r="D4" s="13">
        <v>3.1238999999999999</v>
      </c>
      <c r="E4" s="14">
        <v>814.00000000000409</v>
      </c>
      <c r="F4" s="3">
        <v>565</v>
      </c>
      <c r="G4" s="3">
        <f t="shared" si="0"/>
        <v>2.8354878089806522E-3</v>
      </c>
      <c r="H4" s="3">
        <f t="shared" si="4"/>
        <v>28.354878089806522</v>
      </c>
      <c r="I4" s="3">
        <f t="shared" si="1"/>
        <v>0.7388479389577971</v>
      </c>
      <c r="J4" s="3">
        <f t="shared" si="2"/>
        <v>7388.4793895779712</v>
      </c>
      <c r="K4" s="3">
        <f t="shared" si="3"/>
        <v>7.388479389577971</v>
      </c>
    </row>
    <row r="5" spans="1:11">
      <c r="A5" s="2"/>
      <c r="B5" s="3" t="s">
        <v>14</v>
      </c>
      <c r="C5" s="10">
        <v>693.01314400000001</v>
      </c>
      <c r="D5" s="13">
        <v>4.3254000000000001</v>
      </c>
      <c r="E5" s="14">
        <v>1594.00000000005</v>
      </c>
      <c r="F5" s="3">
        <v>780</v>
      </c>
      <c r="G5" s="3">
        <f t="shared" si="0"/>
        <v>4.8683232478488169E-3</v>
      </c>
      <c r="H5" s="3">
        <f t="shared" si="4"/>
        <v>48.683232478488172</v>
      </c>
      <c r="I5" s="3">
        <f t="shared" si="1"/>
        <v>1.794078526164345</v>
      </c>
      <c r="J5" s="3">
        <f t="shared" si="2"/>
        <v>17940.78526164345</v>
      </c>
      <c r="K5" s="3">
        <f t="shared" si="3"/>
        <v>17.940785261643452</v>
      </c>
    </row>
    <row r="6" spans="1:11">
      <c r="A6" s="2"/>
      <c r="B6" s="3" t="s">
        <v>15</v>
      </c>
      <c r="C6" s="3">
        <v>414.21394839999999</v>
      </c>
      <c r="D6" s="13">
        <v>0.37380000000000002</v>
      </c>
      <c r="E6" s="14">
        <v>232.999999999972</v>
      </c>
      <c r="F6" s="3">
        <v>270</v>
      </c>
      <c r="G6" s="3">
        <f t="shared" si="0"/>
        <v>2.436566909198754E-4</v>
      </c>
      <c r="H6" s="3">
        <f t="shared" si="4"/>
        <v>2.4365669091987541</v>
      </c>
      <c r="I6" s="3">
        <f t="shared" si="1"/>
        <v>0.15187803366592867</v>
      </c>
      <c r="J6" s="3">
        <f t="shared" si="2"/>
        <v>1518.7803366592866</v>
      </c>
      <c r="K6" s="3">
        <f t="shared" si="3"/>
        <v>1.5187803366592867</v>
      </c>
    </row>
    <row r="7" spans="1:11">
      <c r="A7" s="2"/>
      <c r="B7" s="3" t="s">
        <v>16</v>
      </c>
      <c r="C7" s="3">
        <v>318.8600715</v>
      </c>
      <c r="D7" s="13">
        <v>0.72089999999999999</v>
      </c>
      <c r="E7" s="14">
        <v>312.00000000000102</v>
      </c>
      <c r="F7" s="3">
        <v>245</v>
      </c>
      <c r="G7" s="3">
        <f t="shared" si="0"/>
        <v>5.5391225112988158E-4</v>
      </c>
      <c r="H7" s="3">
        <f t="shared" si="4"/>
        <v>5.5391225112988156</v>
      </c>
      <c r="I7" s="3">
        <f t="shared" si="1"/>
        <v>0.23972898093012016</v>
      </c>
      <c r="J7" s="3">
        <f t="shared" si="2"/>
        <v>2397.2898093012013</v>
      </c>
      <c r="K7" s="3">
        <f t="shared" si="3"/>
        <v>2.3972898093012014</v>
      </c>
    </row>
    <row r="8" spans="1:11">
      <c r="A8" s="2"/>
      <c r="B8" s="3" t="s">
        <v>17</v>
      </c>
      <c r="C8" s="10">
        <v>714.66118519999998</v>
      </c>
      <c r="D8" s="13">
        <v>2.3229000000000002</v>
      </c>
      <c r="E8" s="14">
        <v>609.99999999999898</v>
      </c>
      <c r="F8" s="3">
        <v>315</v>
      </c>
      <c r="G8" s="3">
        <f t="shared" si="0"/>
        <v>1.0238606981226046E-3</v>
      </c>
      <c r="H8" s="3">
        <f t="shared" si="4"/>
        <v>10.238606981226045</v>
      </c>
      <c r="I8" s="3">
        <f t="shared" si="1"/>
        <v>0.26886866669025261</v>
      </c>
      <c r="J8" s="3">
        <f t="shared" si="2"/>
        <v>2688.6866669025262</v>
      </c>
      <c r="K8" s="3">
        <f t="shared" si="3"/>
        <v>2.6886866669025262</v>
      </c>
    </row>
    <row r="9" spans="1:11">
      <c r="A9" s="2"/>
      <c r="B9" s="3" t="s">
        <v>18</v>
      </c>
      <c r="C9" s="3">
        <v>401.7197074</v>
      </c>
      <c r="D9" s="13">
        <v>1.9224000000000001</v>
      </c>
      <c r="E9" s="14">
        <v>674.00000000006298</v>
      </c>
      <c r="F9" s="3">
        <v>432</v>
      </c>
      <c r="G9" s="3">
        <f t="shared" si="0"/>
        <v>2.0673041045832447E-3</v>
      </c>
      <c r="H9" s="3">
        <f t="shared" si="4"/>
        <v>20.673041045832449</v>
      </c>
      <c r="I9" s="3">
        <f t="shared" si="1"/>
        <v>0.72480387353788855</v>
      </c>
      <c r="J9" s="3">
        <f t="shared" si="2"/>
        <v>7248.0387353788856</v>
      </c>
      <c r="K9" s="3">
        <f t="shared" si="3"/>
        <v>7.248038735378886</v>
      </c>
    </row>
    <row r="10" spans="1:11">
      <c r="A10" s="2"/>
      <c r="B10" s="3" t="s">
        <v>19</v>
      </c>
      <c r="C10" s="3">
        <v>281.76619040000003</v>
      </c>
      <c r="D10" s="13">
        <v>6.0075000000000003</v>
      </c>
      <c r="E10" s="14">
        <v>1434.00000000007</v>
      </c>
      <c r="F10" s="3">
        <v>474</v>
      </c>
      <c r="G10" s="3">
        <f t="shared" si="0"/>
        <v>1.0106091848555579E-2</v>
      </c>
      <c r="H10" s="3">
        <f t="shared" si="4"/>
        <v>101.06091848555579</v>
      </c>
      <c r="I10" s="3">
        <f t="shared" si="1"/>
        <v>2.4123405261472177</v>
      </c>
      <c r="J10" s="3">
        <f t="shared" si="2"/>
        <v>24123.405261472177</v>
      </c>
      <c r="K10" s="3">
        <f t="shared" si="3"/>
        <v>24.123405261472175</v>
      </c>
    </row>
    <row r="11" spans="1:11">
      <c r="A11" s="2"/>
      <c r="B11" s="3" t="s">
        <v>20</v>
      </c>
      <c r="C11" s="3">
        <v>430.53348039999997</v>
      </c>
      <c r="D11" s="13">
        <v>5.6871</v>
      </c>
      <c r="E11" s="14">
        <v>1426.00000000002</v>
      </c>
      <c r="F11" s="3">
        <v>579</v>
      </c>
      <c r="G11" s="3">
        <f t="shared" si="0"/>
        <v>7.6482574524534006E-3</v>
      </c>
      <c r="H11" s="3">
        <f t="shared" si="4"/>
        <v>76.482574524534002</v>
      </c>
      <c r="I11" s="3">
        <f t="shared" si="1"/>
        <v>1.9177463254028768</v>
      </c>
      <c r="J11" s="3">
        <f t="shared" si="2"/>
        <v>19177.463254028768</v>
      </c>
      <c r="K11" s="3">
        <f t="shared" si="3"/>
        <v>19.177463254028769</v>
      </c>
    </row>
    <row r="12" spans="1:11">
      <c r="A12" s="2"/>
      <c r="B12" s="3" t="s">
        <v>21</v>
      </c>
      <c r="C12" s="10">
        <v>258.77501369999999</v>
      </c>
      <c r="D12" s="13">
        <v>0.88109999999999999</v>
      </c>
      <c r="E12" s="14">
        <v>334.00000000001199</v>
      </c>
      <c r="F12" s="3">
        <v>804</v>
      </c>
      <c r="G12" s="3">
        <f t="shared" ref="G12:G19" si="5">((F12/1000)*D12)/C12</f>
        <v>2.7375301419991773E-3</v>
      </c>
      <c r="H12" s="3">
        <f t="shared" ref="H12:H19" si="6">G12*10000</f>
        <v>27.375301419991775</v>
      </c>
      <c r="I12" s="3">
        <f t="shared" ref="I12:I19" si="7">((F12/1000)*E12)/C12</f>
        <v>1.037719972111858</v>
      </c>
      <c r="J12" s="3">
        <f t="shared" ref="J12:J19" si="8">I12*10000</f>
        <v>10377.199721118579</v>
      </c>
      <c r="K12" s="3">
        <f t="shared" ref="K12:K19" si="9">J12/1000</f>
        <v>10.377199721118579</v>
      </c>
    </row>
    <row r="13" spans="1:11">
      <c r="A13" s="2"/>
      <c r="B13" s="3" t="s">
        <v>22</v>
      </c>
      <c r="C13" s="10">
        <v>304.86033789999999</v>
      </c>
      <c r="D13" s="13">
        <v>3.2841</v>
      </c>
      <c r="E13" s="14">
        <v>716.00000000007208</v>
      </c>
      <c r="F13" s="3">
        <v>480</v>
      </c>
      <c r="G13" s="3">
        <f t="shared" si="5"/>
        <v>5.1707874197695035E-3</v>
      </c>
      <c r="H13" s="3">
        <f t="shared" si="6"/>
        <v>51.707874197695034</v>
      </c>
      <c r="I13" s="3">
        <f t="shared" si="7"/>
        <v>1.1273358888448395</v>
      </c>
      <c r="J13" s="3">
        <f t="shared" si="8"/>
        <v>11273.358888448394</v>
      </c>
      <c r="K13" s="3">
        <f t="shared" si="9"/>
        <v>11.273358888448394</v>
      </c>
    </row>
    <row r="14" spans="1:11">
      <c r="A14" s="2"/>
      <c r="B14" s="3" t="s">
        <v>23</v>
      </c>
      <c r="C14" s="10">
        <v>259.74281209999998</v>
      </c>
      <c r="D14" s="13">
        <v>1.9224000000000001</v>
      </c>
      <c r="E14" s="14">
        <v>556.00000000000102</v>
      </c>
      <c r="F14" s="3">
        <v>542</v>
      </c>
      <c r="G14" s="3">
        <f t="shared" si="5"/>
        <v>4.0114326613159825E-3</v>
      </c>
      <c r="H14" s="3">
        <f t="shared" si="6"/>
        <v>40.114326613159825</v>
      </c>
      <c r="I14" s="3">
        <f t="shared" si="7"/>
        <v>1.1601937992570175</v>
      </c>
      <c r="J14" s="3">
        <f t="shared" si="8"/>
        <v>11601.937992570174</v>
      </c>
      <c r="K14" s="3">
        <f t="shared" si="9"/>
        <v>11.601937992570175</v>
      </c>
    </row>
    <row r="15" spans="1:11">
      <c r="A15" s="2"/>
      <c r="B15" s="3" t="s">
        <v>24</v>
      </c>
      <c r="C15" s="10">
        <v>446.54444289999998</v>
      </c>
      <c r="D15" s="13">
        <v>1.8423</v>
      </c>
      <c r="E15" s="14">
        <v>675.99999999998806</v>
      </c>
      <c r="F15" s="3">
        <v>497</v>
      </c>
      <c r="G15" s="3">
        <f t="shared" si="5"/>
        <v>2.0504635418899311E-3</v>
      </c>
      <c r="H15" s="3">
        <f t="shared" si="6"/>
        <v>20.504635418899312</v>
      </c>
      <c r="I15" s="3">
        <f t="shared" si="7"/>
        <v>0.7523819976754974</v>
      </c>
      <c r="J15" s="3">
        <f t="shared" si="8"/>
        <v>7523.819976754974</v>
      </c>
      <c r="K15" s="3">
        <f t="shared" si="9"/>
        <v>7.5238199767549743</v>
      </c>
    </row>
    <row r="16" spans="1:11">
      <c r="A16" s="2"/>
      <c r="B16" s="3" t="s">
        <v>25</v>
      </c>
      <c r="C16" s="3">
        <v>258.00680720000003</v>
      </c>
      <c r="D16" s="13">
        <v>0.92115000000000002</v>
      </c>
      <c r="E16" s="14">
        <v>326.00000000000404</v>
      </c>
      <c r="F16" s="3">
        <v>503</v>
      </c>
      <c r="G16" s="3">
        <f t="shared" si="5"/>
        <v>1.795838082833343E-3</v>
      </c>
      <c r="H16" s="3">
        <f t="shared" si="6"/>
        <v>17.958380828333429</v>
      </c>
      <c r="I16" s="3">
        <f t="shared" si="7"/>
        <v>0.63555687456296694</v>
      </c>
      <c r="J16" s="3">
        <f t="shared" si="8"/>
        <v>6355.5687456296691</v>
      </c>
      <c r="K16" s="3">
        <f t="shared" si="9"/>
        <v>6.355568745629669</v>
      </c>
    </row>
    <row r="17" spans="1:11">
      <c r="A17" s="2"/>
      <c r="B17" s="3" t="s">
        <v>26</v>
      </c>
      <c r="C17" s="3">
        <v>361.6469864</v>
      </c>
      <c r="D17" s="13">
        <v>1.2015</v>
      </c>
      <c r="E17" s="14">
        <v>453.99999999999903</v>
      </c>
      <c r="F17" s="3">
        <v>743</v>
      </c>
      <c r="G17" s="3">
        <f t="shared" si="5"/>
        <v>2.4684693459953574E-3</v>
      </c>
      <c r="H17" s="3">
        <f t="shared" si="6"/>
        <v>24.684693459953575</v>
      </c>
      <c r="I17" s="3">
        <f t="shared" si="7"/>
        <v>0.93273831301031207</v>
      </c>
      <c r="J17" s="3">
        <f t="shared" si="8"/>
        <v>9327.3831301031205</v>
      </c>
      <c r="K17" s="3">
        <f t="shared" si="9"/>
        <v>9.3273831301031205</v>
      </c>
    </row>
    <row r="18" spans="1:11">
      <c r="A18" s="2"/>
      <c r="B18" s="3" t="s">
        <v>27</v>
      </c>
      <c r="C18" s="3">
        <v>357.12945289999999</v>
      </c>
      <c r="D18" s="13">
        <v>0.48060000000000003</v>
      </c>
      <c r="E18" s="14">
        <v>179.999999999995</v>
      </c>
      <c r="F18" s="3">
        <v>430</v>
      </c>
      <c r="G18" s="3">
        <f t="shared" si="5"/>
        <v>5.7866411835225031E-4</v>
      </c>
      <c r="H18" s="3">
        <f t="shared" si="6"/>
        <v>5.7866411835225033</v>
      </c>
      <c r="I18" s="3">
        <f t="shared" si="7"/>
        <v>0.21672813421431994</v>
      </c>
      <c r="J18" s="3">
        <f t="shared" si="8"/>
        <v>2167.2813421431993</v>
      </c>
      <c r="K18" s="3">
        <f t="shared" si="9"/>
        <v>2.1672813421431991</v>
      </c>
    </row>
    <row r="19" spans="1:11">
      <c r="A19" s="2"/>
      <c r="B19" s="3" t="s">
        <v>28</v>
      </c>
      <c r="C19" s="3">
        <v>327.68738289999999</v>
      </c>
      <c r="D19" s="13">
        <v>0.54067500000000002</v>
      </c>
      <c r="E19" s="14">
        <v>197.500000000006</v>
      </c>
      <c r="F19" s="3">
        <v>411</v>
      </c>
      <c r="G19" s="3">
        <f t="shared" si="5"/>
        <v>6.781384837994017E-4</v>
      </c>
      <c r="H19" s="3">
        <f t="shared" si="6"/>
        <v>6.7813848379940174</v>
      </c>
      <c r="I19" s="3">
        <f t="shared" si="7"/>
        <v>0.24771322985228816</v>
      </c>
      <c r="J19" s="3">
        <f t="shared" si="8"/>
        <v>2477.1322985228817</v>
      </c>
      <c r="K19" s="3">
        <f t="shared" si="9"/>
        <v>2.4771322985228816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68B677-8282-49C9-A29F-590B8009EC48}">
  <dimension ref="A1:K19"/>
  <sheetViews>
    <sheetView workbookViewId="0">
      <selection sqref="A1:K19"/>
    </sheetView>
  </sheetViews>
  <sheetFormatPr defaultRowHeight="15"/>
  <cols>
    <col min="1" max="1" width="17" bestFit="1" customWidth="1"/>
    <col min="2" max="2" width="17.5703125" bestFit="1" customWidth="1"/>
    <col min="3" max="3" width="25.5703125" bestFit="1" customWidth="1"/>
    <col min="4" max="4" width="14.42578125" bestFit="1" customWidth="1"/>
    <col min="5" max="5" width="13.5703125" bestFit="1" customWidth="1"/>
    <col min="6" max="6" width="20" bestFit="1" customWidth="1"/>
    <col min="7" max="7" width="19.140625" bestFit="1" customWidth="1"/>
    <col min="8" max="8" width="17.42578125" bestFit="1" customWidth="1"/>
    <col min="9" max="9" width="20" bestFit="1" customWidth="1"/>
    <col min="10" max="10" width="19.140625" bestFit="1" customWidth="1"/>
    <col min="11" max="11" width="17.42578125" bestFit="1" customWidth="1"/>
  </cols>
  <sheetData>
    <row r="1" spans="1:1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>
      <c r="A2" s="2">
        <v>44420</v>
      </c>
      <c r="B2" s="3" t="s">
        <v>11</v>
      </c>
      <c r="C2" s="3">
        <v>417.70570962599447</v>
      </c>
      <c r="D2" s="11">
        <v>3.0838500000000004</v>
      </c>
      <c r="E2" s="12">
        <v>860.50000000000853</v>
      </c>
      <c r="F2" s="3">
        <v>438</v>
      </c>
      <c r="G2" s="3">
        <f t="shared" ref="G2:G15" si="0">((F2/1000)*D2)/C2</f>
        <v>3.2336792839375221E-3</v>
      </c>
      <c r="H2" s="3">
        <f>G2*10000</f>
        <v>32.336792839375221</v>
      </c>
      <c r="I2" s="3">
        <f t="shared" ref="I2:I15" si="1">((F2/1000)*E2)/C2</f>
        <v>0.90230751295564471</v>
      </c>
      <c r="J2" s="3">
        <f t="shared" ref="J2:J15" si="2">I2*10000</f>
        <v>9023.0751295564478</v>
      </c>
      <c r="K2" s="3">
        <f t="shared" ref="K2:K15" si="3">J2/1000</f>
        <v>9.0230751295564477</v>
      </c>
    </row>
    <row r="3" spans="1:11">
      <c r="A3" s="2"/>
      <c r="B3" s="3" t="s">
        <v>12</v>
      </c>
      <c r="C3" s="3">
        <v>454.42535184970808</v>
      </c>
      <c r="D3" s="11">
        <v>2.9102999999999994</v>
      </c>
      <c r="E3" s="12">
        <v>608.00000000000853</v>
      </c>
      <c r="F3" s="3">
        <v>373</v>
      </c>
      <c r="G3" s="3">
        <f t="shared" si="0"/>
        <v>2.3888233690778338E-3</v>
      </c>
      <c r="H3" s="3">
        <f t="shared" ref="H3:H15" si="4">G3*10000</f>
        <v>23.888233690778339</v>
      </c>
      <c r="I3" s="3">
        <f t="shared" si="1"/>
        <v>0.49905666371141932</v>
      </c>
      <c r="J3" s="3">
        <f t="shared" si="2"/>
        <v>4990.5666371141933</v>
      </c>
      <c r="K3" s="3">
        <f t="shared" si="3"/>
        <v>4.9905666371141937</v>
      </c>
    </row>
    <row r="4" spans="1:11">
      <c r="A4" s="2"/>
      <c r="B4" s="3" t="s">
        <v>13</v>
      </c>
      <c r="C4" s="10">
        <v>448.70110490832008</v>
      </c>
      <c r="D4" s="11">
        <v>5.0863499999999995</v>
      </c>
      <c r="E4" s="12">
        <v>2471.0000000000009</v>
      </c>
      <c r="F4" s="3">
        <v>565</v>
      </c>
      <c r="G4" s="3">
        <f t="shared" si="0"/>
        <v>6.4046816880185316E-3</v>
      </c>
      <c r="H4" s="3">
        <f t="shared" si="4"/>
        <v>64.046816880185318</v>
      </c>
      <c r="I4" s="3">
        <f t="shared" si="1"/>
        <v>3.1114587967980571</v>
      </c>
      <c r="J4" s="3">
        <f t="shared" si="2"/>
        <v>31114.587967980573</v>
      </c>
      <c r="K4" s="3">
        <f t="shared" si="3"/>
        <v>31.114587967980572</v>
      </c>
    </row>
    <row r="5" spans="1:11">
      <c r="A5" s="2"/>
      <c r="B5" s="3" t="s">
        <v>14</v>
      </c>
      <c r="C5" s="10">
        <v>338.39215836029564</v>
      </c>
      <c r="D5" s="11">
        <v>2.8435499999999996</v>
      </c>
      <c r="E5" s="12">
        <v>1288.0000000000002</v>
      </c>
      <c r="F5" s="3">
        <v>780</v>
      </c>
      <c r="G5" s="3">
        <f t="shared" si="0"/>
        <v>6.5544337987834388E-3</v>
      </c>
      <c r="H5" s="3">
        <f t="shared" si="4"/>
        <v>65.544337987834382</v>
      </c>
      <c r="I5" s="3">
        <f t="shared" si="1"/>
        <v>2.9688631227982882</v>
      </c>
      <c r="J5" s="3">
        <f t="shared" si="2"/>
        <v>29688.631227982882</v>
      </c>
      <c r="K5" s="3">
        <f t="shared" si="3"/>
        <v>29.688631227982881</v>
      </c>
    </row>
    <row r="6" spans="1:11">
      <c r="A6" s="2"/>
      <c r="B6" s="3" t="s">
        <v>15</v>
      </c>
      <c r="C6" s="3">
        <v>789.93406941081525</v>
      </c>
      <c r="D6" s="11">
        <v>1.7021249999999999</v>
      </c>
      <c r="E6" s="12">
        <v>1036.9999999999991</v>
      </c>
      <c r="F6" s="3">
        <v>270</v>
      </c>
      <c r="G6" s="3">
        <f t="shared" si="0"/>
        <v>5.8178747796354738E-4</v>
      </c>
      <c r="H6" s="3">
        <f t="shared" si="4"/>
        <v>5.8178747796354742</v>
      </c>
      <c r="I6" s="3">
        <f t="shared" si="1"/>
        <v>0.3544473024297265</v>
      </c>
      <c r="J6" s="3">
        <f t="shared" si="2"/>
        <v>3544.4730242972651</v>
      </c>
      <c r="K6" s="3">
        <f t="shared" si="3"/>
        <v>3.5444730242972651</v>
      </c>
    </row>
    <row r="7" spans="1:11">
      <c r="A7" s="2"/>
      <c r="B7" s="3" t="s">
        <v>16</v>
      </c>
      <c r="C7" s="3">
        <v>667.59332650617409</v>
      </c>
      <c r="D7" s="11">
        <v>0.40050000000000008</v>
      </c>
      <c r="E7" s="12">
        <v>252.49999999999994</v>
      </c>
      <c r="F7" s="3">
        <v>245</v>
      </c>
      <c r="G7" s="3">
        <f t="shared" si="0"/>
        <v>1.4697945006958147E-4</v>
      </c>
      <c r="H7" s="3">
        <f t="shared" si="4"/>
        <v>1.4697945006958146</v>
      </c>
      <c r="I7" s="3">
        <f t="shared" si="1"/>
        <v>9.2664946673081908E-2</v>
      </c>
      <c r="J7" s="3">
        <f t="shared" si="2"/>
        <v>926.64946673081909</v>
      </c>
      <c r="K7" s="3">
        <f t="shared" si="3"/>
        <v>0.92664946673081905</v>
      </c>
    </row>
    <row r="8" spans="1:11">
      <c r="A8" s="2"/>
      <c r="B8" s="3" t="s">
        <v>17</v>
      </c>
      <c r="C8" s="10">
        <v>532.34508694251394</v>
      </c>
      <c r="D8" s="11">
        <v>1.8422999999999998</v>
      </c>
      <c r="E8" s="12">
        <v>773.50000000000477</v>
      </c>
      <c r="F8" s="3">
        <v>315</v>
      </c>
      <c r="G8" s="3">
        <f t="shared" si="0"/>
        <v>1.090128403988947E-3</v>
      </c>
      <c r="H8" s="3">
        <f t="shared" si="4"/>
        <v>10.90128403988947</v>
      </c>
      <c r="I8" s="3">
        <f t="shared" si="1"/>
        <v>0.45769653177303143</v>
      </c>
      <c r="J8" s="3">
        <f t="shared" si="2"/>
        <v>4576.9653177303144</v>
      </c>
      <c r="K8" s="3">
        <f t="shared" si="3"/>
        <v>4.5769653177303145</v>
      </c>
    </row>
    <row r="9" spans="1:11">
      <c r="A9" s="2"/>
      <c r="B9" s="3" t="s">
        <v>18</v>
      </c>
      <c r="C9" s="3">
        <v>603.31438187490858</v>
      </c>
      <c r="D9" s="11">
        <v>2.2427999999999999</v>
      </c>
      <c r="E9" s="12">
        <v>725.50000000000114</v>
      </c>
      <c r="F9" s="3">
        <v>432</v>
      </c>
      <c r="G9" s="3">
        <f t="shared" si="0"/>
        <v>1.6059448093861117E-3</v>
      </c>
      <c r="H9" s="3">
        <f t="shared" si="4"/>
        <v>16.059448093861118</v>
      </c>
      <c r="I9" s="3">
        <f t="shared" si="1"/>
        <v>0.5194903509941261</v>
      </c>
      <c r="J9" s="3">
        <f t="shared" si="2"/>
        <v>5194.9035099412613</v>
      </c>
      <c r="K9" s="3">
        <f t="shared" si="3"/>
        <v>5.1949035099412617</v>
      </c>
    </row>
    <row r="10" spans="1:11">
      <c r="A10" s="2"/>
      <c r="B10" s="3" t="s">
        <v>19</v>
      </c>
      <c r="C10" s="3">
        <v>544.47880602475402</v>
      </c>
      <c r="D10" s="11">
        <v>0.92114999999999958</v>
      </c>
      <c r="E10" s="12">
        <v>483.00000000000011</v>
      </c>
      <c r="F10" s="3">
        <v>474</v>
      </c>
      <c r="G10" s="3">
        <f t="shared" si="0"/>
        <v>8.019138581128706E-4</v>
      </c>
      <c r="H10" s="3">
        <f t="shared" si="4"/>
        <v>8.0191385811287059</v>
      </c>
      <c r="I10" s="3">
        <f t="shared" si="1"/>
        <v>0.42047917653858408</v>
      </c>
      <c r="J10" s="3">
        <f t="shared" si="2"/>
        <v>4204.7917653858403</v>
      </c>
      <c r="K10" s="3">
        <f t="shared" si="3"/>
        <v>4.2047917653858402</v>
      </c>
    </row>
    <row r="11" spans="1:11">
      <c r="A11" s="2"/>
      <c r="B11" s="3" t="s">
        <v>20</v>
      </c>
      <c r="C11" s="3">
        <v>553.27552863727919</v>
      </c>
      <c r="D11" s="11">
        <v>0.54467999999999983</v>
      </c>
      <c r="E11" s="12">
        <v>423.00000000000671</v>
      </c>
      <c r="F11" s="3">
        <v>579</v>
      </c>
      <c r="G11" s="3">
        <f t="shared" si="0"/>
        <v>5.7000482341367474E-4</v>
      </c>
      <c r="H11" s="3">
        <f t="shared" si="4"/>
        <v>5.7000482341367471</v>
      </c>
      <c r="I11" s="3">
        <f t="shared" si="1"/>
        <v>0.44266732816330384</v>
      </c>
      <c r="J11" s="3">
        <f t="shared" si="2"/>
        <v>4426.6732816330386</v>
      </c>
      <c r="K11" s="3">
        <f t="shared" si="3"/>
        <v>4.4266732816330387</v>
      </c>
    </row>
    <row r="12" spans="1:11">
      <c r="A12" s="2"/>
      <c r="B12" s="3" t="s">
        <v>21</v>
      </c>
      <c r="C12" s="10">
        <v>800.31074340032819</v>
      </c>
      <c r="D12" s="11">
        <v>1.0012499999999998</v>
      </c>
      <c r="E12" s="12">
        <v>379.5000000000104</v>
      </c>
      <c r="F12" s="3">
        <v>804</v>
      </c>
      <c r="G12" s="3">
        <f>((F12/1000)*D12)/C12</f>
        <v>1.0058655424013514E-3</v>
      </c>
      <c r="H12" s="3">
        <f>G12*10000</f>
        <v>10.058655424013514</v>
      </c>
      <c r="I12" s="3">
        <f>((F12/1000)*E12)/C12</f>
        <v>0.38124941157685238</v>
      </c>
      <c r="J12" s="3">
        <f>I12*10000</f>
        <v>3812.4941157685239</v>
      </c>
      <c r="K12" s="3">
        <f>J12/1000</f>
        <v>3.8124941157685237</v>
      </c>
    </row>
    <row r="13" spans="1:11">
      <c r="A13" s="2"/>
      <c r="B13" s="3" t="s">
        <v>22</v>
      </c>
      <c r="C13" s="10">
        <v>672.61062139538251</v>
      </c>
      <c r="D13" s="11">
        <v>1.0012499999999998</v>
      </c>
      <c r="E13" s="12">
        <v>449.49999999999159</v>
      </c>
      <c r="F13" s="3">
        <v>480</v>
      </c>
      <c r="G13" s="3">
        <f>((F13/1000)*D13)/C13</f>
        <v>7.1452930523600443E-4</v>
      </c>
      <c r="H13" s="3">
        <f>G13*10000</f>
        <v>7.145293052360044</v>
      </c>
      <c r="I13" s="3">
        <f>((F13/1000)*E13)/C13</f>
        <v>0.32077994776886698</v>
      </c>
      <c r="J13" s="3">
        <f>I13*10000</f>
        <v>3207.7994776886699</v>
      </c>
      <c r="K13" s="3">
        <f>J13/1000</f>
        <v>3.20779947768867</v>
      </c>
    </row>
    <row r="14" spans="1:11">
      <c r="A14" s="2"/>
      <c r="B14" s="3" t="s">
        <v>23</v>
      </c>
      <c r="C14" s="10">
        <v>530.02005115442762</v>
      </c>
      <c r="D14" s="11">
        <v>0.88109999999999966</v>
      </c>
      <c r="E14" s="12">
        <v>498.79999999999927</v>
      </c>
      <c r="F14" s="3">
        <v>542</v>
      </c>
      <c r="G14" s="3">
        <f t="shared" si="0"/>
        <v>9.0101534641914556E-4</v>
      </c>
      <c r="H14" s="3">
        <f t="shared" si="4"/>
        <v>9.0101534641914558</v>
      </c>
      <c r="I14" s="3">
        <f t="shared" si="1"/>
        <v>0.51007428758809359</v>
      </c>
      <c r="J14" s="3">
        <f t="shared" si="2"/>
        <v>5100.7428758809356</v>
      </c>
      <c r="K14" s="3">
        <f t="shared" si="3"/>
        <v>5.1007428758809352</v>
      </c>
    </row>
    <row r="15" spans="1:11">
      <c r="A15" s="2"/>
      <c r="B15" s="3" t="s">
        <v>24</v>
      </c>
      <c r="C15" s="10">
        <v>625.40619200473793</v>
      </c>
      <c r="D15" s="11">
        <v>0.75293999999999994</v>
      </c>
      <c r="E15" s="12">
        <v>596.39999999999918</v>
      </c>
      <c r="F15" s="3">
        <v>497</v>
      </c>
      <c r="G15" s="3">
        <f t="shared" si="0"/>
        <v>5.9834901666142287E-4</v>
      </c>
      <c r="H15" s="3">
        <f t="shared" si="4"/>
        <v>5.9834901666142288</v>
      </c>
      <c r="I15" s="3">
        <f t="shared" si="1"/>
        <v>0.47394925696187234</v>
      </c>
      <c r="J15" s="3">
        <f t="shared" si="2"/>
        <v>4739.4925696187238</v>
      </c>
      <c r="K15" s="3">
        <f t="shared" si="3"/>
        <v>4.739492569618724</v>
      </c>
    </row>
    <row r="16" spans="1:11">
      <c r="A16" s="2"/>
      <c r="B16" s="3" t="s">
        <v>25</v>
      </c>
      <c r="C16" s="3">
        <v>634.15352317203178</v>
      </c>
      <c r="D16" s="11">
        <v>0.78097500000000009</v>
      </c>
      <c r="E16" s="12">
        <v>491.50000000000028</v>
      </c>
      <c r="F16" s="3">
        <v>503</v>
      </c>
      <c r="G16" s="3">
        <f>((F16/1000)*D16)/C16</f>
        <v>6.1945634715559854E-4</v>
      </c>
      <c r="H16" s="3">
        <f>G16*10000</f>
        <v>6.194563471555985</v>
      </c>
      <c r="I16" s="3">
        <f>((F16/1000)*E16)/C16</f>
        <v>0.38984960418320286</v>
      </c>
      <c r="J16" s="3">
        <f>I16*10000</f>
        <v>3898.4960418320284</v>
      </c>
      <c r="K16" s="3">
        <f>J16/1000</f>
        <v>3.8984960418320282</v>
      </c>
    </row>
    <row r="17" spans="1:11">
      <c r="A17" s="2"/>
      <c r="B17" s="3" t="s">
        <v>26</v>
      </c>
      <c r="C17" s="3">
        <v>774.65077789457632</v>
      </c>
      <c r="D17" s="11">
        <v>1.1814750000000003</v>
      </c>
      <c r="E17" s="12">
        <v>523.00000000000682</v>
      </c>
      <c r="F17" s="3">
        <v>743</v>
      </c>
      <c r="G17" s="3">
        <f>((F17/1000)*D17)/C17</f>
        <v>1.133202147406178E-3</v>
      </c>
      <c r="H17" s="3">
        <f>G17*10000</f>
        <v>11.332021474061779</v>
      </c>
      <c r="I17" s="3">
        <f>((F17/1000)*E17)/C17</f>
        <v>0.50163120090855817</v>
      </c>
      <c r="J17" s="3">
        <f>I17*10000</f>
        <v>5016.3120090855818</v>
      </c>
      <c r="K17" s="3">
        <f>J17/1000</f>
        <v>5.0163120090855822</v>
      </c>
    </row>
    <row r="18" spans="1:11">
      <c r="A18" s="2"/>
      <c r="B18" s="3" t="s">
        <v>27</v>
      </c>
      <c r="C18" s="3">
        <v>477.61633653485853</v>
      </c>
      <c r="D18" s="11">
        <v>0.43253999999999992</v>
      </c>
      <c r="E18" s="12">
        <v>228.80000000000678</v>
      </c>
      <c r="F18" s="3">
        <v>430</v>
      </c>
      <c r="G18" s="3">
        <f>((F18/1000)*D18)/C18</f>
        <v>3.8941758430916955E-4</v>
      </c>
      <c r="H18" s="3">
        <f>G18*10000</f>
        <v>3.8941758430916953</v>
      </c>
      <c r="I18" s="3">
        <f>((F18/1000)*E18)/C18</f>
        <v>0.20598960394400667</v>
      </c>
      <c r="J18" s="3">
        <f>I18*10000</f>
        <v>2059.8960394400669</v>
      </c>
      <c r="K18" s="3">
        <f>J18/1000</f>
        <v>2.0598960394400669</v>
      </c>
    </row>
    <row r="19" spans="1:11">
      <c r="A19" s="2"/>
      <c r="B19" s="3" t="s">
        <v>28</v>
      </c>
      <c r="C19" s="3">
        <v>622.4597101770122</v>
      </c>
      <c r="D19" s="11">
        <v>0.12816</v>
      </c>
      <c r="E19" s="12">
        <v>128.39999999999742</v>
      </c>
      <c r="F19" s="3">
        <v>411</v>
      </c>
      <c r="G19" s="3">
        <f>((F19/1000)*D19)/C19</f>
        <v>8.4621958881516806E-5</v>
      </c>
      <c r="H19" s="3">
        <f>G19*10000</f>
        <v>0.84621958881516801</v>
      </c>
      <c r="I19" s="3">
        <f>((F19/1000)*E19)/C19</f>
        <v>8.4780426969308209E-2</v>
      </c>
      <c r="J19" s="3">
        <f>I19*10000</f>
        <v>847.80426969308212</v>
      </c>
      <c r="K19" s="3">
        <f>J19/1000</f>
        <v>0.84780426969308209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742F9D-148D-4685-9112-89D1FEF29FAA}">
  <dimension ref="A1:K19"/>
  <sheetViews>
    <sheetView workbookViewId="0">
      <selection activeCell="G30" sqref="G30"/>
    </sheetView>
  </sheetViews>
  <sheetFormatPr defaultRowHeight="15"/>
  <cols>
    <col min="1" max="1" width="17" bestFit="1" customWidth="1"/>
    <col min="2" max="2" width="17.5703125" bestFit="1" customWidth="1"/>
    <col min="3" max="3" width="25.5703125" bestFit="1" customWidth="1"/>
    <col min="4" max="4" width="14.42578125" bestFit="1" customWidth="1"/>
    <col min="5" max="5" width="17.5703125" bestFit="1" customWidth="1"/>
    <col min="6" max="6" width="20" bestFit="1" customWidth="1"/>
    <col min="7" max="7" width="19.140625" bestFit="1" customWidth="1"/>
    <col min="8" max="8" width="17.42578125" bestFit="1" customWidth="1"/>
    <col min="11" max="11" width="17.42578125" bestFit="1" customWidth="1"/>
  </cols>
  <sheetData>
    <row r="1" spans="1:1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>
      <c r="A2" s="2">
        <v>44497</v>
      </c>
      <c r="B2" s="3" t="s">
        <v>11</v>
      </c>
      <c r="C2" s="3">
        <v>433.55178813383225</v>
      </c>
      <c r="D2" s="4">
        <v>0.84104999999999996</v>
      </c>
      <c r="E2" s="5">
        <v>595.99999999999704</v>
      </c>
      <c r="F2" s="3">
        <v>438</v>
      </c>
      <c r="G2" s="3">
        <f t="shared" ref="G2:G11" si="0">((F2/1000)*D2)/C2</f>
        <v>8.4967911581138608E-4</v>
      </c>
      <c r="H2" s="3">
        <f>G2*10000</f>
        <v>8.4967911581138615</v>
      </c>
      <c r="I2" s="3">
        <f t="shared" ref="I2:I11" si="1">((F2/1000)*E2)/C2</f>
        <v>0.60211491947397133</v>
      </c>
      <c r="J2" s="3">
        <f t="shared" ref="J2:J11" si="2">I2*10000</f>
        <v>6021.1491947397135</v>
      </c>
      <c r="K2" s="3">
        <f t="shared" ref="K2:K11" si="3">J2/1000</f>
        <v>6.0211491947397136</v>
      </c>
    </row>
    <row r="3" spans="1:11">
      <c r="A3" s="2"/>
      <c r="B3" s="3" t="s">
        <v>12</v>
      </c>
      <c r="C3" s="3">
        <v>554.83313755265158</v>
      </c>
      <c r="D3" s="4">
        <v>0.30437999999999998</v>
      </c>
      <c r="E3" s="5">
        <v>284.80000000000098</v>
      </c>
      <c r="F3" s="3">
        <v>373</v>
      </c>
      <c r="G3" s="3">
        <f t="shared" si="0"/>
        <v>2.046268189762297E-4</v>
      </c>
      <c r="H3" s="3">
        <f t="shared" ref="H3:H11" si="4">G3*10000</f>
        <v>2.046268189762297</v>
      </c>
      <c r="I3" s="3">
        <f t="shared" si="1"/>
        <v>0.19146369027015711</v>
      </c>
      <c r="J3" s="3">
        <f t="shared" si="2"/>
        <v>1914.6369027015712</v>
      </c>
      <c r="K3" s="3">
        <f t="shared" si="3"/>
        <v>1.9146369027015713</v>
      </c>
    </row>
    <row r="4" spans="1:11">
      <c r="A4" s="2"/>
      <c r="B4" s="3" t="s">
        <v>13</v>
      </c>
      <c r="C4" s="10">
        <v>471.91286445762989</v>
      </c>
      <c r="D4" s="4">
        <v>5.2866</v>
      </c>
      <c r="E4" s="5">
        <v>2501.99999999998</v>
      </c>
      <c r="F4" s="3">
        <v>565</v>
      </c>
      <c r="G4" s="3">
        <f t="shared" si="0"/>
        <v>6.3294078737032968E-3</v>
      </c>
      <c r="H4" s="3">
        <f t="shared" si="4"/>
        <v>63.294078737032969</v>
      </c>
      <c r="I4" s="3">
        <f t="shared" si="1"/>
        <v>2.9955318162912881</v>
      </c>
      <c r="J4" s="3">
        <f t="shared" si="2"/>
        <v>29955.318162912881</v>
      </c>
      <c r="K4" s="3">
        <f t="shared" si="3"/>
        <v>29.955318162912882</v>
      </c>
    </row>
    <row r="5" spans="1:11">
      <c r="A5" s="2"/>
      <c r="B5" s="3" t="s">
        <v>14</v>
      </c>
      <c r="C5" s="10">
        <v>291.45334864881772</v>
      </c>
      <c r="D5" s="4">
        <v>6.7283999999999997</v>
      </c>
      <c r="E5" s="5">
        <v>1704.00000000002</v>
      </c>
      <c r="F5" s="3">
        <v>780</v>
      </c>
      <c r="G5" s="3">
        <f>((F5/1000)*D5)/C5</f>
        <v>1.8006833767155242E-2</v>
      </c>
      <c r="H5" s="3">
        <f>G5*10000</f>
        <v>180.06833767155243</v>
      </c>
      <c r="I5" s="3">
        <f t="shared" si="1"/>
        <v>4.5603181646799964</v>
      </c>
      <c r="J5" s="3">
        <f t="shared" si="2"/>
        <v>45603.181646799967</v>
      </c>
      <c r="K5" s="3">
        <f t="shared" si="3"/>
        <v>45.603181646799968</v>
      </c>
    </row>
    <row r="6" spans="1:11">
      <c r="A6" s="2"/>
      <c r="B6" s="3" t="s">
        <v>15</v>
      </c>
      <c r="C6" s="3">
        <v>546.4632839585712</v>
      </c>
      <c r="D6" s="4">
        <v>1.7622</v>
      </c>
      <c r="E6" s="5">
        <v>837.99999999998295</v>
      </c>
      <c r="F6" s="3">
        <v>270</v>
      </c>
      <c r="G6" s="3">
        <f t="shared" si="0"/>
        <v>8.7067880673218523E-4</v>
      </c>
      <c r="H6" s="3">
        <f t="shared" si="4"/>
        <v>8.7067880673218525</v>
      </c>
      <c r="I6" s="3">
        <f t="shared" si="1"/>
        <v>0.41404428557573281</v>
      </c>
      <c r="J6" s="3">
        <f t="shared" si="2"/>
        <v>4140.4428557573283</v>
      </c>
      <c r="K6" s="3">
        <f t="shared" si="3"/>
        <v>4.1404428557573283</v>
      </c>
    </row>
    <row r="7" spans="1:11">
      <c r="A7" s="2"/>
      <c r="B7" s="3" t="s">
        <v>16</v>
      </c>
      <c r="C7" s="3">
        <v>498.96624076788174</v>
      </c>
      <c r="D7" s="4">
        <v>0.27234000000000003</v>
      </c>
      <c r="E7" s="5">
        <v>201.19999999999499</v>
      </c>
      <c r="F7" s="3">
        <v>245</v>
      </c>
      <c r="G7" s="3">
        <f t="shared" si="0"/>
        <v>1.3372307492650503E-4</v>
      </c>
      <c r="H7" s="3">
        <f t="shared" si="4"/>
        <v>1.3372307492650504</v>
      </c>
      <c r="I7" s="3">
        <f t="shared" si="1"/>
        <v>9.8792254810942712E-2</v>
      </c>
      <c r="J7" s="3">
        <f t="shared" si="2"/>
        <v>987.92254810942711</v>
      </c>
      <c r="K7" s="3">
        <f t="shared" si="3"/>
        <v>0.98792254810942715</v>
      </c>
    </row>
    <row r="8" spans="1:11">
      <c r="A8" s="2"/>
      <c r="B8" s="3" t="s">
        <v>17</v>
      </c>
      <c r="C8" s="10">
        <v>569.46688804814858</v>
      </c>
      <c r="D8" s="4">
        <v>1.1614500000000001</v>
      </c>
      <c r="E8" s="5">
        <v>610.99999999998397</v>
      </c>
      <c r="F8" s="3">
        <v>315</v>
      </c>
      <c r="G8" s="3">
        <f t="shared" si="0"/>
        <v>6.4245482516810831E-4</v>
      </c>
      <c r="H8" s="3">
        <f t="shared" si="4"/>
        <v>6.4245482516810828</v>
      </c>
      <c r="I8" s="3">
        <f t="shared" si="1"/>
        <v>0.33797399645073301</v>
      </c>
      <c r="J8" s="3">
        <f t="shared" si="2"/>
        <v>3379.7399645073301</v>
      </c>
      <c r="K8" s="3">
        <f t="shared" si="3"/>
        <v>3.3797399645073303</v>
      </c>
    </row>
    <row r="9" spans="1:11">
      <c r="A9" s="2"/>
      <c r="B9" s="3" t="s">
        <v>18</v>
      </c>
      <c r="C9" s="3">
        <v>453.50235980237903</v>
      </c>
      <c r="D9" s="4">
        <v>1.5619499999999999</v>
      </c>
      <c r="E9" s="5">
        <v>861.00000000000102</v>
      </c>
      <c r="F9" s="3">
        <v>432</v>
      </c>
      <c r="G9" s="3">
        <f t="shared" si="0"/>
        <v>1.4878917064379523E-3</v>
      </c>
      <c r="H9" s="3">
        <f t="shared" si="4"/>
        <v>14.878917064379523</v>
      </c>
      <c r="I9" s="3">
        <f t="shared" si="1"/>
        <v>0.82017654806048756</v>
      </c>
      <c r="J9" s="3">
        <f t="shared" si="2"/>
        <v>8201.7654806048758</v>
      </c>
      <c r="K9" s="3">
        <f t="shared" si="3"/>
        <v>8.201765480604875</v>
      </c>
    </row>
    <row r="10" spans="1:11">
      <c r="A10" s="2"/>
      <c r="B10" s="3" t="s">
        <v>19</v>
      </c>
      <c r="C10" s="3">
        <v>468.58110941447922</v>
      </c>
      <c r="D10" s="4">
        <v>4.8860999999999999</v>
      </c>
      <c r="E10" s="5">
        <v>1515.99999999998</v>
      </c>
      <c r="F10" s="3">
        <v>474</v>
      </c>
      <c r="G10" s="3">
        <f t="shared" si="0"/>
        <v>4.9426051402157419E-3</v>
      </c>
      <c r="H10" s="3">
        <f t="shared" si="4"/>
        <v>49.42605140215742</v>
      </c>
      <c r="I10" s="3">
        <f t="shared" si="1"/>
        <v>1.533531731353629</v>
      </c>
      <c r="J10" s="3">
        <f t="shared" si="2"/>
        <v>15335.31731353629</v>
      </c>
      <c r="K10" s="3">
        <f t="shared" si="3"/>
        <v>15.33531731353629</v>
      </c>
    </row>
    <row r="11" spans="1:11">
      <c r="A11" s="2"/>
      <c r="B11" s="3" t="s">
        <v>20</v>
      </c>
      <c r="C11" s="3">
        <v>299.56095719520647</v>
      </c>
      <c r="D11" s="4">
        <v>4.6458000000000004</v>
      </c>
      <c r="E11" s="5">
        <v>939.00000000000091</v>
      </c>
      <c r="F11" s="3">
        <v>579</v>
      </c>
      <c r="G11" s="3">
        <f t="shared" si="0"/>
        <v>8.9795353345968141E-3</v>
      </c>
      <c r="H11" s="3">
        <f t="shared" si="4"/>
        <v>89.795353345968138</v>
      </c>
      <c r="I11" s="3">
        <f t="shared" si="1"/>
        <v>1.814926100819324</v>
      </c>
      <c r="J11" s="3">
        <f t="shared" si="2"/>
        <v>18149.26100819324</v>
      </c>
      <c r="K11" s="3">
        <f t="shared" si="3"/>
        <v>18.149261008193239</v>
      </c>
    </row>
    <row r="12" spans="1:11">
      <c r="A12" s="2"/>
      <c r="B12" s="3" t="s">
        <v>21</v>
      </c>
      <c r="C12" s="10">
        <v>334.6303941117709</v>
      </c>
      <c r="D12" s="4">
        <v>2.0024999999999999</v>
      </c>
      <c r="E12" s="5">
        <v>876.00000000001</v>
      </c>
      <c r="F12" s="3">
        <v>804</v>
      </c>
      <c r="G12" s="3">
        <f t="shared" ref="G12:G19" si="5">((F12/1000)*D12)/C12</f>
        <v>4.8113083220475061E-3</v>
      </c>
      <c r="H12" s="3">
        <f t="shared" ref="H12:H19" si="6">G12*10000</f>
        <v>48.113083220475062</v>
      </c>
      <c r="I12" s="3">
        <f t="shared" ref="I12:I19" si="7">((F12/1000)*E12)/C12</f>
        <v>2.1047221423788582</v>
      </c>
      <c r="J12" s="3">
        <f t="shared" ref="J12:J19" si="8">I12*10000</f>
        <v>21047.221423788582</v>
      </c>
      <c r="K12" s="3">
        <f t="shared" ref="K12:K19" si="9">J12/1000</f>
        <v>21.047221423788582</v>
      </c>
    </row>
    <row r="13" spans="1:11">
      <c r="A13" s="2"/>
      <c r="B13" s="3" t="s">
        <v>22</v>
      </c>
      <c r="C13" s="10">
        <v>316.66957763484447</v>
      </c>
      <c r="D13" s="4">
        <v>2.8035000000000001</v>
      </c>
      <c r="E13" s="5">
        <v>955.99999999995703</v>
      </c>
      <c r="F13" s="3">
        <v>480</v>
      </c>
      <c r="G13" s="3">
        <f t="shared" si="5"/>
        <v>4.2494767260267729E-3</v>
      </c>
      <c r="H13" s="3">
        <f t="shared" si="6"/>
        <v>42.494767260267729</v>
      </c>
      <c r="I13" s="3">
        <f t="shared" si="7"/>
        <v>1.4490814161160737</v>
      </c>
      <c r="J13" s="3">
        <f t="shared" si="8"/>
        <v>14490.814161160737</v>
      </c>
      <c r="K13" s="3">
        <f t="shared" si="9"/>
        <v>14.490814161160737</v>
      </c>
    </row>
    <row r="14" spans="1:11">
      <c r="A14" s="2"/>
      <c r="B14" s="3" t="s">
        <v>23</v>
      </c>
      <c r="C14" s="10">
        <v>472.42212823716056</v>
      </c>
      <c r="D14" s="4">
        <v>6.2878499999999997</v>
      </c>
      <c r="E14" s="5">
        <v>1911</v>
      </c>
      <c r="F14" s="3">
        <v>542</v>
      </c>
      <c r="G14" s="3">
        <f t="shared" si="5"/>
        <v>7.2139184350169631E-3</v>
      </c>
      <c r="H14" s="3">
        <f t="shared" si="6"/>
        <v>72.139184350169629</v>
      </c>
      <c r="I14" s="3">
        <f t="shared" si="7"/>
        <v>2.1924502221454736</v>
      </c>
      <c r="J14" s="3">
        <f t="shared" si="8"/>
        <v>21924.502221454735</v>
      </c>
      <c r="K14" s="3">
        <f t="shared" si="9"/>
        <v>21.924502221454734</v>
      </c>
    </row>
    <row r="15" spans="1:11">
      <c r="A15" s="2"/>
      <c r="B15" s="3" t="s">
        <v>24</v>
      </c>
      <c r="C15" s="10">
        <v>441.96586005390179</v>
      </c>
      <c r="D15" s="4">
        <v>4.1651999999999996</v>
      </c>
      <c r="E15" s="5">
        <v>1097.00000000001</v>
      </c>
      <c r="F15" s="3">
        <v>497</v>
      </c>
      <c r="G15" s="3">
        <f t="shared" si="5"/>
        <v>4.6838558972576109E-3</v>
      </c>
      <c r="H15" s="3">
        <f t="shared" si="6"/>
        <v>46.838558972576109</v>
      </c>
      <c r="I15" s="3">
        <f t="shared" si="7"/>
        <v>1.2335998077623274</v>
      </c>
      <c r="J15" s="3">
        <f t="shared" si="8"/>
        <v>12335.998077623273</v>
      </c>
      <c r="K15" s="3">
        <f t="shared" si="9"/>
        <v>12.335998077623273</v>
      </c>
    </row>
    <row r="16" spans="1:11">
      <c r="A16" s="2"/>
      <c r="B16" s="3" t="s">
        <v>25</v>
      </c>
      <c r="C16" s="3">
        <v>394.15416239009483</v>
      </c>
      <c r="D16" s="4">
        <v>2.0024999999999999</v>
      </c>
      <c r="E16" s="5">
        <v>909.00000000000398</v>
      </c>
      <c r="F16" s="3">
        <v>503</v>
      </c>
      <c r="G16" s="3">
        <f t="shared" si="5"/>
        <v>2.5554912166654122E-3</v>
      </c>
      <c r="H16" s="3">
        <f t="shared" si="6"/>
        <v>25.554912166654123</v>
      </c>
      <c r="I16" s="3">
        <f t="shared" si="7"/>
        <v>1.160020732059361</v>
      </c>
      <c r="J16" s="3">
        <f t="shared" si="8"/>
        <v>11600.20732059361</v>
      </c>
      <c r="K16" s="3">
        <f t="shared" si="9"/>
        <v>11.60020732059361</v>
      </c>
    </row>
    <row r="17" spans="1:11">
      <c r="A17" s="2"/>
      <c r="B17" s="3" t="s">
        <v>26</v>
      </c>
      <c r="C17" s="3">
        <v>492.72509829397768</v>
      </c>
      <c r="D17" s="4">
        <v>0.660825</v>
      </c>
      <c r="E17" s="5">
        <v>342.99999999999295</v>
      </c>
      <c r="F17" s="3">
        <v>743</v>
      </c>
      <c r="G17" s="3">
        <f t="shared" si="5"/>
        <v>9.9648460510744219E-4</v>
      </c>
      <c r="H17" s="3">
        <f t="shared" si="6"/>
        <v>9.9648460510744226</v>
      </c>
      <c r="I17" s="3">
        <f t="shared" si="7"/>
        <v>0.51722350024869768</v>
      </c>
      <c r="J17" s="3">
        <f t="shared" si="8"/>
        <v>5172.2350024869766</v>
      </c>
      <c r="K17" s="3">
        <f t="shared" si="9"/>
        <v>5.1722350024869765</v>
      </c>
    </row>
    <row r="18" spans="1:11">
      <c r="A18" s="2"/>
      <c r="B18" s="3" t="s">
        <v>27</v>
      </c>
      <c r="C18" s="3">
        <v>485.70881765870388</v>
      </c>
      <c r="D18" s="4">
        <v>4.8059999999999999E-2</v>
      </c>
      <c r="E18" s="5">
        <v>76.800000000001305</v>
      </c>
      <c r="F18" s="3">
        <v>430</v>
      </c>
      <c r="G18" s="3">
        <f t="shared" si="5"/>
        <v>4.2547714286137105E-5</v>
      </c>
      <c r="H18" s="3">
        <f t="shared" si="6"/>
        <v>0.42547714286137106</v>
      </c>
      <c r="I18" s="3">
        <f t="shared" si="7"/>
        <v>6.7991353665738358E-2</v>
      </c>
      <c r="J18" s="3">
        <f t="shared" si="8"/>
        <v>679.91353665738359</v>
      </c>
      <c r="K18" s="3">
        <f t="shared" si="9"/>
        <v>0.67991353665738363</v>
      </c>
    </row>
    <row r="19" spans="1:11">
      <c r="A19" s="2"/>
      <c r="B19" s="3" t="s">
        <v>28</v>
      </c>
      <c r="C19" s="3">
        <v>388.77833606144276</v>
      </c>
      <c r="D19" s="4">
        <v>9.6119999999999997E-2</v>
      </c>
      <c r="E19" s="5">
        <v>93.000000000000895</v>
      </c>
      <c r="F19" s="3">
        <v>411</v>
      </c>
      <c r="G19" s="3">
        <f t="shared" si="5"/>
        <v>1.0161399526581788E-4</v>
      </c>
      <c r="H19" s="3">
        <f t="shared" si="6"/>
        <v>1.0161399526581789</v>
      </c>
      <c r="I19" s="3">
        <f t="shared" si="7"/>
        <v>9.8315663334593781E-2</v>
      </c>
      <c r="J19" s="3">
        <f t="shared" si="8"/>
        <v>983.15663334593785</v>
      </c>
      <c r="K19" s="3">
        <f t="shared" si="9"/>
        <v>0.98315663334593784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46B29E-9EEB-4D72-96C0-D05A57883305}">
  <dimension ref="A1:K21"/>
  <sheetViews>
    <sheetView workbookViewId="0">
      <selection activeCell="Q27" sqref="Q27"/>
    </sheetView>
  </sheetViews>
  <sheetFormatPr defaultRowHeight="15"/>
  <cols>
    <col min="1" max="1" width="10.7109375" bestFit="1" customWidth="1"/>
    <col min="2" max="2" width="14" bestFit="1" customWidth="1"/>
    <col min="3" max="3" width="15.28515625" bestFit="1" customWidth="1"/>
    <col min="4" max="4" width="11.85546875" bestFit="1" customWidth="1"/>
    <col min="5" max="5" width="17.5703125" bestFit="1" customWidth="1"/>
    <col min="6" max="6" width="25.5703125" bestFit="1" customWidth="1"/>
    <col min="8" max="8" width="19" customWidth="1"/>
    <col min="11" max="11" width="17.42578125" bestFit="1" customWidth="1"/>
  </cols>
  <sheetData>
    <row r="1" spans="1:1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>
      <c r="A2" s="2">
        <v>44672</v>
      </c>
      <c r="B2" s="3" t="s">
        <v>11</v>
      </c>
      <c r="C2">
        <v>225.00087345683255</v>
      </c>
      <c r="D2" s="4">
        <v>0.84104999999999996</v>
      </c>
      <c r="E2" s="5">
        <v>595.99999999999704</v>
      </c>
      <c r="F2">
        <v>365</v>
      </c>
      <c r="G2" s="3">
        <f t="shared" ref="G2:G13" si="0">((F2/1000)*D2)/C2</f>
        <v>1.3643647034947894E-3</v>
      </c>
      <c r="H2" s="3">
        <f>G2*10000</f>
        <v>13.643647034947895</v>
      </c>
      <c r="I2" s="3">
        <f t="shared" ref="I2:I13" si="1">((F2/1000)*E2)/C2</f>
        <v>0.96684069113951665</v>
      </c>
      <c r="J2" s="3">
        <f t="shared" ref="J2:J13" si="2">I2*10000</f>
        <v>9668.4069113951664</v>
      </c>
      <c r="K2" s="3">
        <f t="shared" ref="K2:K13" si="3">J2/1000</f>
        <v>9.6684069113951665</v>
      </c>
    </row>
    <row r="3" spans="1:11">
      <c r="A3" s="2"/>
      <c r="B3" s="3" t="s">
        <v>12</v>
      </c>
      <c r="C3" s="6">
        <v>246.43628508404703</v>
      </c>
      <c r="D3" s="4">
        <v>0.30437999999999998</v>
      </c>
      <c r="E3" s="5">
        <v>284.80000000000098</v>
      </c>
      <c r="F3" s="6">
        <v>490</v>
      </c>
      <c r="G3" s="3">
        <f t="shared" si="0"/>
        <v>6.0521201230222125E-4</v>
      </c>
      <c r="H3" s="3">
        <f t="shared" ref="H3:H13" si="4">G3*10000</f>
        <v>6.0521201230222124</v>
      </c>
      <c r="I3" s="3">
        <f t="shared" si="1"/>
        <v>0.56628024542898103</v>
      </c>
      <c r="J3" s="3">
        <f t="shared" si="2"/>
        <v>5662.8024542898102</v>
      </c>
      <c r="K3" s="3">
        <f t="shared" si="3"/>
        <v>5.6628024542898103</v>
      </c>
    </row>
    <row r="4" spans="1:11">
      <c r="A4" s="2"/>
      <c r="B4" s="3" t="s">
        <v>13</v>
      </c>
      <c r="C4">
        <v>319.46626114580329</v>
      </c>
      <c r="D4" s="4">
        <v>5.2866</v>
      </c>
      <c r="E4" s="5">
        <v>2501.99999999998</v>
      </c>
      <c r="F4">
        <v>445</v>
      </c>
      <c r="G4" s="3">
        <f t="shared" si="0"/>
        <v>7.3639607248738867E-3</v>
      </c>
      <c r="H4" s="3">
        <f t="shared" si="4"/>
        <v>73.639607248738869</v>
      </c>
      <c r="I4" s="3">
        <f t="shared" si="1"/>
        <v>3.4851567611762411</v>
      </c>
      <c r="J4" s="3">
        <f t="shared" si="2"/>
        <v>34851.56761176241</v>
      </c>
      <c r="K4" s="3">
        <f t="shared" si="3"/>
        <v>34.851567611762412</v>
      </c>
    </row>
    <row r="5" spans="1:11">
      <c r="A5" s="2"/>
      <c r="B5" s="3" t="s">
        <v>14</v>
      </c>
      <c r="C5" s="6">
        <v>369.59094352081644</v>
      </c>
      <c r="D5" s="4">
        <v>6.7283999999999997</v>
      </c>
      <c r="E5" s="5">
        <v>1704.00000000002</v>
      </c>
      <c r="F5" s="6">
        <v>470</v>
      </c>
      <c r="G5" s="3">
        <f>((F5/1000)*D5)/C5</f>
        <v>8.5563460237274101E-3</v>
      </c>
      <c r="H5" s="3">
        <f>G5*10000</f>
        <v>85.5634602372741</v>
      </c>
      <c r="I5" s="3">
        <f t="shared" si="1"/>
        <v>2.1669362143201472</v>
      </c>
      <c r="J5" s="3">
        <f t="shared" si="2"/>
        <v>21669.362143201473</v>
      </c>
      <c r="K5" s="3">
        <f t="shared" si="3"/>
        <v>21.669362143201475</v>
      </c>
    </row>
    <row r="6" spans="1:11">
      <c r="A6" s="2"/>
      <c r="B6" s="3" t="s">
        <v>29</v>
      </c>
      <c r="C6" s="7">
        <v>195.79373606148337</v>
      </c>
      <c r="D6" s="4"/>
      <c r="E6" s="5"/>
      <c r="F6" s="7">
        <v>565</v>
      </c>
      <c r="G6" s="3"/>
      <c r="H6" s="3"/>
      <c r="I6" s="3"/>
      <c r="J6" s="3"/>
      <c r="K6" s="3"/>
    </row>
    <row r="7" spans="1:11">
      <c r="A7" s="2"/>
      <c r="B7" s="3" t="s">
        <v>30</v>
      </c>
      <c r="C7" s="6">
        <v>260.43559606711494</v>
      </c>
      <c r="D7" s="4"/>
      <c r="E7" s="5"/>
      <c r="F7" s="6">
        <v>660</v>
      </c>
      <c r="G7" s="3"/>
      <c r="H7" s="3"/>
      <c r="I7" s="3"/>
      <c r="J7" s="3"/>
      <c r="K7" s="3"/>
    </row>
    <row r="8" spans="1:11">
      <c r="A8" s="2"/>
      <c r="B8" s="3" t="s">
        <v>15</v>
      </c>
      <c r="C8" s="7">
        <v>209.74132595422469</v>
      </c>
      <c r="D8" s="4">
        <v>1.7622</v>
      </c>
      <c r="E8" s="5">
        <v>837.99999999998295</v>
      </c>
      <c r="F8" s="7">
        <v>320</v>
      </c>
      <c r="G8" s="3">
        <f t="shared" si="0"/>
        <v>2.6885688713681063E-3</v>
      </c>
      <c r="H8" s="3">
        <f t="shared" si="4"/>
        <v>26.885688713681063</v>
      </c>
      <c r="I8" s="3">
        <f t="shared" si="1"/>
        <v>1.2785272467406807</v>
      </c>
      <c r="J8" s="3">
        <f t="shared" si="2"/>
        <v>12785.272467406807</v>
      </c>
      <c r="K8" s="3">
        <f t="shared" si="3"/>
        <v>12.785272467406807</v>
      </c>
    </row>
    <row r="9" spans="1:11">
      <c r="A9" s="2"/>
      <c r="B9" s="3" t="s">
        <v>16</v>
      </c>
      <c r="C9" s="6">
        <v>253.05591536342476</v>
      </c>
      <c r="D9" s="4">
        <v>0.27234000000000003</v>
      </c>
      <c r="E9" s="5">
        <v>201.19999999999499</v>
      </c>
      <c r="F9" s="6">
        <v>350</v>
      </c>
      <c r="G9" s="3">
        <f t="shared" si="0"/>
        <v>3.7667169274864878E-4</v>
      </c>
      <c r="H9" s="3">
        <f t="shared" si="4"/>
        <v>3.7667169274864878</v>
      </c>
      <c r="I9" s="3">
        <f t="shared" si="1"/>
        <v>0.27827841881848514</v>
      </c>
      <c r="J9" s="3">
        <f t="shared" si="2"/>
        <v>2782.7841881848512</v>
      </c>
      <c r="K9" s="3">
        <f t="shared" si="3"/>
        <v>2.7827841881848512</v>
      </c>
    </row>
    <row r="10" spans="1:11">
      <c r="A10" s="2"/>
      <c r="B10" s="3" t="s">
        <v>17</v>
      </c>
      <c r="C10" s="7">
        <v>367.26961151989974</v>
      </c>
      <c r="D10" s="4">
        <v>1.1614500000000001</v>
      </c>
      <c r="E10" s="5">
        <v>610.99999999998397</v>
      </c>
      <c r="F10" s="7">
        <v>220</v>
      </c>
      <c r="G10" s="3">
        <f t="shared" si="0"/>
        <v>6.9572595168591899E-4</v>
      </c>
      <c r="H10" s="3">
        <f t="shared" si="4"/>
        <v>6.9572595168591898</v>
      </c>
      <c r="I10" s="3">
        <f t="shared" si="1"/>
        <v>0.36599815444494838</v>
      </c>
      <c r="J10" s="3">
        <f t="shared" si="2"/>
        <v>3659.9815444494839</v>
      </c>
      <c r="K10" s="3">
        <f t="shared" si="3"/>
        <v>3.6599815444494839</v>
      </c>
    </row>
    <row r="11" spans="1:11">
      <c r="A11" s="2"/>
      <c r="B11" s="3" t="s">
        <v>18</v>
      </c>
      <c r="C11" s="6">
        <v>236.15974357915013</v>
      </c>
      <c r="D11" s="4">
        <v>1.5619499999999999</v>
      </c>
      <c r="E11" s="5">
        <v>861.00000000000102</v>
      </c>
      <c r="F11" s="6">
        <v>310</v>
      </c>
      <c r="G11" s="3">
        <f t="shared" si="0"/>
        <v>2.0503261591564032E-3</v>
      </c>
      <c r="H11" s="3">
        <f t="shared" si="4"/>
        <v>20.503261591564033</v>
      </c>
      <c r="I11" s="3">
        <f t="shared" si="1"/>
        <v>1.1302095605068443</v>
      </c>
      <c r="J11" s="3">
        <f t="shared" si="2"/>
        <v>11302.095605068444</v>
      </c>
      <c r="K11" s="3">
        <f t="shared" si="3"/>
        <v>11.302095605068443</v>
      </c>
    </row>
    <row r="12" spans="1:11">
      <c r="A12" s="2"/>
      <c r="B12" s="3" t="s">
        <v>19</v>
      </c>
      <c r="C12" s="8">
        <v>221.75723562091542</v>
      </c>
      <c r="D12" s="4">
        <v>4.8860999999999999</v>
      </c>
      <c r="E12" s="5">
        <v>1515.99999999998</v>
      </c>
      <c r="F12" s="8">
        <v>382</v>
      </c>
      <c r="G12" s="3">
        <f t="shared" si="0"/>
        <v>8.4168175833084675E-3</v>
      </c>
      <c r="H12" s="3">
        <f t="shared" si="4"/>
        <v>84.168175833084675</v>
      </c>
      <c r="I12" s="3">
        <f t="shared" si="1"/>
        <v>2.6114683400453265</v>
      </c>
      <c r="J12" s="3">
        <f t="shared" si="2"/>
        <v>26114.683400453265</v>
      </c>
      <c r="K12" s="3">
        <f t="shared" si="3"/>
        <v>26.114683400453266</v>
      </c>
    </row>
    <row r="13" spans="1:11">
      <c r="A13" s="2"/>
      <c r="B13" s="3" t="s">
        <v>20</v>
      </c>
      <c r="C13" s="9">
        <v>350.66230079499348</v>
      </c>
      <c r="D13" s="4">
        <v>4.6458000000000004</v>
      </c>
      <c r="E13" s="5">
        <v>939.00000000000091</v>
      </c>
      <c r="F13" s="9">
        <v>410</v>
      </c>
      <c r="G13" s="3">
        <f t="shared" si="0"/>
        <v>5.4319440546692355E-3</v>
      </c>
      <c r="H13" s="3">
        <f t="shared" si="4"/>
        <v>54.319440546692356</v>
      </c>
      <c r="I13" s="3">
        <f t="shared" si="1"/>
        <v>1.0978938971403023</v>
      </c>
      <c r="J13" s="3">
        <f t="shared" si="2"/>
        <v>10978.938971403022</v>
      </c>
      <c r="K13" s="3">
        <f t="shared" si="3"/>
        <v>10.978938971403021</v>
      </c>
    </row>
    <row r="14" spans="1:11">
      <c r="A14" s="2"/>
      <c r="B14" s="3" t="s">
        <v>21</v>
      </c>
      <c r="C14" s="7">
        <v>195.55155214804026</v>
      </c>
      <c r="D14" s="4">
        <v>2.0024999999999999</v>
      </c>
      <c r="E14" s="5">
        <v>876.00000000001</v>
      </c>
      <c r="F14" s="7">
        <v>435</v>
      </c>
      <c r="G14" s="3">
        <f t="shared" ref="G14:G21" si="5">((F14/1000)*D14)/C14</f>
        <v>4.4545159086262446E-3</v>
      </c>
      <c r="H14" s="3">
        <f t="shared" ref="H14:H21" si="6">G14*10000</f>
        <v>44.545159086262444</v>
      </c>
      <c r="I14" s="3">
        <f t="shared" ref="I14:I21" si="7">((F14/1000)*E14)/C14</f>
        <v>1.9486421652717276</v>
      </c>
      <c r="J14" s="3">
        <f t="shared" ref="J14:J21" si="8">I14*10000</f>
        <v>19486.421652717276</v>
      </c>
      <c r="K14" s="3">
        <f t="shared" ref="K14:K21" si="9">J14/1000</f>
        <v>19.486421652717276</v>
      </c>
    </row>
    <row r="15" spans="1:11">
      <c r="A15" s="2"/>
      <c r="B15" s="3" t="s">
        <v>22</v>
      </c>
      <c r="C15" s="6">
        <v>295.74624143738117</v>
      </c>
      <c r="D15" s="4">
        <v>2.8035000000000001</v>
      </c>
      <c r="E15" s="5">
        <v>955.99999999995703</v>
      </c>
      <c r="F15" s="6">
        <v>400</v>
      </c>
      <c r="G15" s="3">
        <f t="shared" si="5"/>
        <v>3.7917641642706591E-3</v>
      </c>
      <c r="H15" s="3">
        <f t="shared" si="6"/>
        <v>37.917641642706592</v>
      </c>
      <c r="I15" s="3">
        <f t="shared" si="7"/>
        <v>1.2930003713367528</v>
      </c>
      <c r="J15" s="3">
        <f t="shared" si="8"/>
        <v>12930.003713367529</v>
      </c>
      <c r="K15" s="3">
        <f t="shared" si="9"/>
        <v>12.930003713367528</v>
      </c>
    </row>
    <row r="16" spans="1:11">
      <c r="A16" s="2"/>
      <c r="B16" s="3" t="s">
        <v>23</v>
      </c>
      <c r="C16" s="7">
        <v>297.05308078558676</v>
      </c>
      <c r="D16" s="4">
        <v>6.2878499999999997</v>
      </c>
      <c r="E16" s="5">
        <v>1911</v>
      </c>
      <c r="F16" s="7">
        <v>475</v>
      </c>
      <c r="G16" s="3">
        <f t="shared" si="5"/>
        <v>1.0054528780180616E-2</v>
      </c>
      <c r="H16" s="3">
        <f t="shared" si="6"/>
        <v>100.54528780180617</v>
      </c>
      <c r="I16" s="3">
        <f t="shared" si="7"/>
        <v>3.0557669949068691</v>
      </c>
      <c r="J16" s="3">
        <f t="shared" si="8"/>
        <v>30557.669949068691</v>
      </c>
      <c r="K16" s="3">
        <f t="shared" si="9"/>
        <v>30.557669949068693</v>
      </c>
    </row>
    <row r="17" spans="1:11">
      <c r="A17" s="2"/>
      <c r="B17" s="3" t="s">
        <v>24</v>
      </c>
      <c r="C17" s="6">
        <v>224.20530257955556</v>
      </c>
      <c r="D17" s="4">
        <v>4.1651999999999996</v>
      </c>
      <c r="E17" s="5">
        <v>1097.00000000001</v>
      </c>
      <c r="F17" s="6">
        <v>280</v>
      </c>
      <c r="G17" s="3">
        <f t="shared" si="5"/>
        <v>5.2017324594103801E-3</v>
      </c>
      <c r="H17" s="3">
        <f t="shared" si="6"/>
        <v>52.017324594103798</v>
      </c>
      <c r="I17" s="3">
        <f t="shared" si="7"/>
        <v>1.3699943599282722</v>
      </c>
      <c r="J17" s="3">
        <f t="shared" si="8"/>
        <v>13699.943599282722</v>
      </c>
      <c r="K17" s="3">
        <f t="shared" si="9"/>
        <v>13.699943599282722</v>
      </c>
    </row>
    <row r="18" spans="1:11">
      <c r="A18" s="2"/>
      <c r="B18" s="3" t="s">
        <v>25</v>
      </c>
      <c r="C18" s="7">
        <v>198.20536185245066</v>
      </c>
      <c r="D18" s="4">
        <v>2.0024999999999999</v>
      </c>
      <c r="E18" s="5">
        <v>909.00000000000398</v>
      </c>
      <c r="F18" s="7">
        <v>560</v>
      </c>
      <c r="G18" s="3">
        <f t="shared" si="5"/>
        <v>5.6577682335092437E-3</v>
      </c>
      <c r="H18" s="3">
        <f t="shared" si="6"/>
        <v>56.57768233509244</v>
      </c>
      <c r="I18" s="3">
        <f t="shared" si="7"/>
        <v>2.5682453554356677</v>
      </c>
      <c r="J18" s="3">
        <f t="shared" si="8"/>
        <v>25682.453554356678</v>
      </c>
      <c r="K18" s="3">
        <f t="shared" si="9"/>
        <v>25.682453554356677</v>
      </c>
    </row>
    <row r="19" spans="1:11" ht="15.75" customHeight="1">
      <c r="A19" s="2"/>
      <c r="B19" s="3" t="s">
        <v>26</v>
      </c>
      <c r="C19" s="6">
        <v>199.42023118645727</v>
      </c>
      <c r="D19" s="4">
        <v>0.660825</v>
      </c>
      <c r="E19" s="5">
        <v>342.99999999999295</v>
      </c>
      <c r="F19" s="6">
        <v>425</v>
      </c>
      <c r="G19" s="3">
        <f t="shared" si="5"/>
        <v>1.4083356705037894E-3</v>
      </c>
      <c r="H19" s="3">
        <f t="shared" si="6"/>
        <v>14.083356705037893</v>
      </c>
      <c r="I19" s="3">
        <f t="shared" si="7"/>
        <v>0.73099403772979199</v>
      </c>
      <c r="J19" s="3">
        <f t="shared" si="8"/>
        <v>7309.9403772979203</v>
      </c>
      <c r="K19" s="3">
        <f t="shared" si="9"/>
        <v>7.3099403772979201</v>
      </c>
    </row>
    <row r="20" spans="1:11">
      <c r="A20" s="2"/>
      <c r="B20" s="3" t="s">
        <v>27</v>
      </c>
      <c r="C20" s="7">
        <v>177.50006292376003</v>
      </c>
      <c r="D20" s="4">
        <v>4.8059999999999999E-2</v>
      </c>
      <c r="E20" s="5">
        <v>76.800000000001305</v>
      </c>
      <c r="F20" s="7">
        <v>365</v>
      </c>
      <c r="G20" s="3">
        <f t="shared" si="5"/>
        <v>9.8827570599423458E-5</v>
      </c>
      <c r="H20" s="3">
        <f t="shared" si="6"/>
        <v>0.98827570599423453</v>
      </c>
      <c r="I20" s="3">
        <f t="shared" si="7"/>
        <v>0.15792670457835728</v>
      </c>
      <c r="J20" s="3">
        <f t="shared" si="8"/>
        <v>1579.2670457835727</v>
      </c>
      <c r="K20" s="3">
        <f t="shared" si="9"/>
        <v>1.5792670457835727</v>
      </c>
    </row>
    <row r="21" spans="1:11">
      <c r="A21" s="2"/>
      <c r="B21" s="3" t="s">
        <v>28</v>
      </c>
      <c r="C21" s="6">
        <v>206.12982470276125</v>
      </c>
      <c r="D21" s="4">
        <v>9.6119999999999997E-2</v>
      </c>
      <c r="E21" s="5">
        <v>93.000000000000895</v>
      </c>
      <c r="F21" s="6">
        <v>395</v>
      </c>
      <c r="G21" s="3">
        <f t="shared" si="5"/>
        <v>1.8419168625767235E-4</v>
      </c>
      <c r="H21" s="3">
        <f t="shared" si="6"/>
        <v>1.8419168625767235</v>
      </c>
      <c r="I21" s="3">
        <f t="shared" si="7"/>
        <v>0.17821292989974713</v>
      </c>
      <c r="J21" s="3">
        <f t="shared" si="8"/>
        <v>1782.1292989974713</v>
      </c>
      <c r="K21" s="3">
        <f t="shared" si="9"/>
        <v>1.7821292989974713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345B78F65A2C348B2BBF99F0600AECC" ma:contentTypeVersion="13" ma:contentTypeDescription="Create a new document." ma:contentTypeScope="" ma:versionID="9bca82cf47517e7a057dd34539dddc82">
  <xsd:schema xmlns:xsd="http://www.w3.org/2001/XMLSchema" xmlns:xs="http://www.w3.org/2001/XMLSchema" xmlns:p="http://schemas.microsoft.com/office/2006/metadata/properties" xmlns:ns3="58bcdc40-c6a2-4191-9c7d-1b6915c56fdb" xmlns:ns4="5fdbcacf-0157-4a58-88ca-0127ba44f273" targetNamespace="http://schemas.microsoft.com/office/2006/metadata/properties" ma:root="true" ma:fieldsID="e08d100ec7e76289a4e52df99014b345" ns3:_="" ns4:_="">
    <xsd:import namespace="58bcdc40-c6a2-4191-9c7d-1b6915c56fdb"/>
    <xsd:import namespace="5fdbcacf-0157-4a58-88ca-0127ba44f273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bcdc40-c6a2-4191-9c7d-1b6915c56fd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fdbcacf-0157-4a58-88ca-0127ba44f273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F84413F-AD4D-44AD-897D-16BE4565CB49}"/>
</file>

<file path=customXml/itemProps2.xml><?xml version="1.0" encoding="utf-8"?>
<ds:datastoreItem xmlns:ds="http://schemas.openxmlformats.org/officeDocument/2006/customXml" ds:itemID="{04B3CB63-D327-4B2B-8E4A-D4296B398CCB}"/>
</file>

<file path=customXml/itemProps3.xml><?xml version="1.0" encoding="utf-8"?>
<ds:datastoreItem xmlns:ds="http://schemas.openxmlformats.org/officeDocument/2006/customXml" ds:itemID="{31C8B484-06D5-4A6B-AA21-170B5175520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Heather Halbritter</dc:creator>
  <cp:keywords/>
  <dc:description/>
  <cp:lastModifiedBy/>
  <cp:revision/>
  <dcterms:created xsi:type="dcterms:W3CDTF">2020-11-23T17:10:23Z</dcterms:created>
  <dcterms:modified xsi:type="dcterms:W3CDTF">2022-06-14T22:20:32Z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0x0101008345B78F65A2C348B2BBF99F0600AECC</vt:lpwstr>
  </property>
</Properties>
</file>